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10_EE\03_REE_SEE\2015_18_REE\Air\PicPol\FAI_AncienneLegislation\"/>
    </mc:Choice>
  </mc:AlternateContent>
  <bookViews>
    <workbookView xWindow="2890" yWindow="-120" windowWidth="15710" windowHeight="12670" tabRatio="500"/>
  </bookViews>
  <sheets>
    <sheet name="PrExportCsv_picpol_nlfr" sheetId="8" r:id="rId1"/>
    <sheet name="Graphes_FR" sheetId="7" r:id="rId2"/>
    <sheet name="Graphes_NL" sheetId="12" r:id="rId3"/>
    <sheet name="données_picpol" sheetId="2" r:id="rId4"/>
    <sheet name="données_picpol_NL" sheetId="9" r:id="rId5"/>
    <sheet name="pasMAJ_2007à2011" sheetId="4" r:id="rId6"/>
    <sheet name="PM10&gt;seuil1" sheetId="11" r:id="rId7"/>
    <sheet name="NO2&gt;seuil1" sheetId="13" r:id="rId8"/>
    <sheet name="Seuli 1 et 2" sheetId="14" r:id="rId9"/>
    <sheet name="Seuil 0" sheetId="15" r:id="rId10"/>
  </sheets>
  <calcPr calcId="152511"/>
</workbook>
</file>

<file path=xl/calcChain.xml><?xml version="1.0" encoding="utf-8"?>
<calcChain xmlns="http://schemas.openxmlformats.org/spreadsheetml/2006/main">
  <c r="C29" i="2" l="1"/>
  <c r="F16" i="9"/>
  <c r="F15" i="9"/>
  <c r="E15" i="9"/>
  <c r="F14" i="9"/>
  <c r="E14" i="9"/>
  <c r="F13" i="9"/>
  <c r="F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F22" i="9" s="1"/>
  <c r="E5" i="9"/>
  <c r="F4" i="9"/>
  <c r="E4" i="9"/>
  <c r="E22" i="9"/>
  <c r="G22" i="9"/>
  <c r="D22" i="9"/>
  <c r="C22" i="9"/>
  <c r="B22" i="9"/>
  <c r="H29" i="2"/>
  <c r="E29" i="2"/>
  <c r="D29" i="2"/>
  <c r="F11" i="2"/>
  <c r="F10" i="2"/>
  <c r="F9" i="2"/>
  <c r="F8" i="2"/>
  <c r="F7" i="2"/>
  <c r="F6" i="2"/>
  <c r="F5" i="2"/>
  <c r="F4" i="2"/>
  <c r="G12" i="2"/>
  <c r="G11" i="2"/>
  <c r="G10" i="2"/>
  <c r="G9" i="2"/>
  <c r="G8" i="2"/>
  <c r="G7" i="2"/>
  <c r="G6" i="2"/>
  <c r="G5" i="2"/>
  <c r="G4" i="2"/>
  <c r="G13" i="2"/>
  <c r="F14" i="2"/>
  <c r="F29" i="2" s="1"/>
  <c r="G14" i="2"/>
  <c r="G29" i="2" s="1"/>
  <c r="G18" i="2"/>
  <c r="G19" i="2"/>
</calcChain>
</file>

<file path=xl/comments1.xml><?xml version="1.0" encoding="utf-8"?>
<comments xmlns="http://schemas.openxmlformats.org/spreadsheetml/2006/main">
  <authors>
    <author>VERBEKE Veronique</author>
  </authors>
  <commentList>
    <comment ref="A27" authorId="0" shapeId="0">
      <text>
        <r>
          <rPr>
            <b/>
            <sz val="9"/>
            <color indexed="81"/>
            <rFont val="Tahoma"/>
            <charset val="1"/>
          </rPr>
          <t>VERBEKE Veronique:</t>
        </r>
        <r>
          <rPr>
            <sz val="9"/>
            <color indexed="81"/>
            <rFont val="Tahoma"/>
            <charset val="1"/>
          </rPr>
          <t xml:space="preserve">
A ne pas intégrer vu nouvelle législation  à partir du 1er octobre 2018</t>
        </r>
      </text>
    </comment>
  </commentList>
</comments>
</file>

<file path=xl/sharedStrings.xml><?xml version="1.0" encoding="utf-8"?>
<sst xmlns="http://schemas.openxmlformats.org/spreadsheetml/2006/main" count="353" uniqueCount="176">
  <si>
    <t>-</t>
  </si>
  <si>
    <t>Occurrence des pics de pollution</t>
  </si>
  <si>
    <t>Hiver 1998-1999</t>
  </si>
  <si>
    <t>Hiver 1999-2000</t>
  </si>
  <si>
    <t>Hiver 2000-2001</t>
  </si>
  <si>
    <t>Hiver 2001-2002</t>
  </si>
  <si>
    <t>Hiver 2002-2003</t>
  </si>
  <si>
    <t>Hiver 2003-2004</t>
  </si>
  <si>
    <t>Hiver 2004-2005</t>
  </si>
  <si>
    <t>Hiver 2005-2006</t>
  </si>
  <si>
    <t>Hiver 2006-2007</t>
  </si>
  <si>
    <t>Hiver 2007-2008</t>
  </si>
  <si>
    <t>Hiver 2008-2009</t>
  </si>
  <si>
    <t>Hiver 2009-2010</t>
  </si>
  <si>
    <t>Hiver 2010-2011</t>
  </si>
  <si>
    <t>Nombre d'événements seuil 1</t>
  </si>
  <si>
    <t>seuil 2</t>
  </si>
  <si>
    <t>c'est 3 si c'est de nov à mars, si oct en plus, on a 4 événements pour le seuil 1</t>
  </si>
  <si>
    <t>Analyse des pics de pollution à Bruxelles au cours de la période du 1 janvier 2007 au 31 mars 2011</t>
  </si>
  <si>
    <t>Dates pic de pollution</t>
  </si>
  <si>
    <t>Durée</t>
  </si>
  <si>
    <t>Pré-alerte</t>
  </si>
  <si>
    <t>Alerte</t>
  </si>
  <si>
    <t>Mesures
SMOG</t>
  </si>
  <si>
    <t>Cause(s) principale(s) 
à l'origine du pic de pollution</t>
  </si>
  <si>
    <t>Dispersion</t>
  </si>
  <si>
    <t>Importation</t>
  </si>
  <si>
    <t>Formation
secondaire</t>
  </si>
  <si>
    <t>13 au 16 mars mars 2007</t>
  </si>
  <si>
    <t>2 jours</t>
  </si>
  <si>
    <t>N.A.</t>
  </si>
  <si>
    <t>13 mars.</t>
  </si>
  <si>
    <t>14, 15, 16 mars
(Flandre uniquement)</t>
  </si>
  <si>
    <t>2 stations 
(15 et 16 mars)</t>
  </si>
  <si>
    <t>3 stations
(13 et 14 mars)</t>
  </si>
  <si>
    <t>X</t>
  </si>
  <si>
    <t>?
13 mars</t>
  </si>
  <si>
    <t>12 et 13 avril 2007</t>
  </si>
  <si>
    <t>2 stations</t>
  </si>
  <si>
    <t>15 et 16 avril 2007</t>
  </si>
  <si>
    <t>26 et 27 avril 2007</t>
  </si>
  <si>
    <t>3 stations</t>
  </si>
  <si>
    <t>8 et 9 octobre 2007</t>
  </si>
  <si>
    <t>19 au 23 décembre 2007</t>
  </si>
  <si>
    <t>5 jours</t>
  </si>
  <si>
    <t>16, 17, 18 déc.</t>
  </si>
  <si>
    <t>19 déc.</t>
  </si>
  <si>
    <t>20, 21, 22, 23 déc.</t>
  </si>
  <si>
    <t>5 stations</t>
  </si>
  <si>
    <t>6 stations
(21 et 22 déc.)</t>
  </si>
  <si>
    <t>8 et 9 février 2008</t>
  </si>
  <si>
    <t>11 et 13 février 2008</t>
  </si>
  <si>
    <t>3 jours</t>
  </si>
  <si>
    <t>9 fév.</t>
  </si>
  <si>
    <t>10 fév.</t>
  </si>
  <si>
    <t>11 et 12 fév.</t>
  </si>
  <si>
    <t>2 stations 
(12 et 13 fév.)</t>
  </si>
  <si>
    <t>2 stations
(11 et 12 fév.)</t>
  </si>
  <si>
    <t>17 au 20 février 2008</t>
  </si>
  <si>
    <t>4 jours</t>
  </si>
  <si>
    <t>16 fév.</t>
  </si>
  <si>
    <t>17 fév.</t>
  </si>
  <si>
    <t>18 et 19 fév.</t>
  </si>
  <si>
    <t>4 stations
(18, 19, 20 fév.)</t>
  </si>
  <si>
    <t>2 stations
(18 et 19 février)</t>
  </si>
  <si>
    <t>4 stations
(17 et 18 fév.)</t>
  </si>
  <si>
    <t>8 au 11 avril 2008</t>
  </si>
  <si>
    <t>2 stations
(10 et 11 avr.)</t>
  </si>
  <si>
    <t>2 stations
(8, 9 et 10 avr.)</t>
  </si>
  <si>
    <t>30 déc. 2008 et 1 janv. 2009</t>
  </si>
  <si>
    <t>28 déc.</t>
  </si>
  <si>
    <t>29 déc.</t>
  </si>
  <si>
    <t>30, 31 déc. 
+ 1, 2 janv.</t>
  </si>
  <si>
    <t>9 et 10 janvier 2009</t>
  </si>
  <si>
    <t>5, 6, 7 janv.</t>
  </si>
  <si>
    <t>8 janv.</t>
  </si>
  <si>
    <t>9 et 10 janv.</t>
  </si>
  <si>
    <t>3 et 4 avril 2009</t>
  </si>
  <si>
    <t>6 stations</t>
  </si>
  <si>
    <t>26 et 27 janvier 2010</t>
  </si>
  <si>
    <t>non</t>
  </si>
  <si>
    <t>7 et 8 février 2010</t>
  </si>
  <si>
    <t>7 fév.</t>
  </si>
  <si>
    <t>8 et 9 fév.</t>
  </si>
  <si>
    <t>X
8 fév.</t>
  </si>
  <si>
    <t>?</t>
  </si>
  <si>
    <t>31 janvier et 1 février 2011</t>
  </si>
  <si>
    <t>30 janv.</t>
  </si>
  <si>
    <t>31 janv. et 1 fév.</t>
  </si>
  <si>
    <t>4 stations 
seulement le 1 fév.</t>
  </si>
  <si>
    <t>1 au 4 mars 2011</t>
  </si>
  <si>
    <t>1, 2 mars</t>
  </si>
  <si>
    <r>
      <t>PM10 - SEUIL 1</t>
    </r>
    <r>
      <rPr>
        <b/>
        <sz val="10"/>
        <color indexed="18"/>
        <rFont val="Arial"/>
        <family val="2"/>
      </rPr>
      <t xml:space="preserve">
(PM10 &gt; </t>
    </r>
    <r>
      <rPr>
        <b/>
        <sz val="10"/>
        <color indexed="10"/>
        <rFont val="Arial"/>
        <family val="2"/>
      </rPr>
      <t>70</t>
    </r>
    <r>
      <rPr>
        <b/>
        <sz val="10"/>
        <color indexed="18"/>
        <rFont val="Arial"/>
        <family val="2"/>
      </rPr>
      <t xml:space="preserve"> µg/m</t>
    </r>
    <r>
      <rPr>
        <b/>
        <vertAlign val="superscript"/>
        <sz val="10"/>
        <color indexed="18"/>
        <rFont val="Arial"/>
        <family val="2"/>
      </rPr>
      <t>3</t>
    </r>
    <r>
      <rPr>
        <b/>
        <sz val="10"/>
        <color indexed="18"/>
        <rFont val="Arial"/>
        <family val="2"/>
      </rPr>
      <t>, 
min. 2 jours,
min. 2 stations)</t>
    </r>
  </si>
  <si>
    <r>
      <t>PM10 - SEUIL 2</t>
    </r>
    <r>
      <rPr>
        <b/>
        <sz val="10"/>
        <color indexed="18"/>
        <rFont val="Arial"/>
        <family val="2"/>
      </rPr>
      <t xml:space="preserve">
(PM10 &gt; </t>
    </r>
    <r>
      <rPr>
        <b/>
        <sz val="10"/>
        <color indexed="10"/>
        <rFont val="Arial"/>
        <family val="2"/>
      </rPr>
      <t>100</t>
    </r>
    <r>
      <rPr>
        <b/>
        <sz val="10"/>
        <color indexed="18"/>
        <rFont val="Arial"/>
        <family val="2"/>
      </rPr>
      <t xml:space="preserve"> µg/m</t>
    </r>
    <r>
      <rPr>
        <b/>
        <vertAlign val="superscript"/>
        <sz val="10"/>
        <color indexed="18"/>
        <rFont val="Arial"/>
        <family val="2"/>
      </rPr>
      <t>3</t>
    </r>
    <r>
      <rPr>
        <b/>
        <sz val="10"/>
        <color indexed="18"/>
        <rFont val="Arial"/>
        <family val="2"/>
      </rPr>
      <t>, 
min. 2 jours,
min. 2 stations)</t>
    </r>
  </si>
  <si>
    <r>
      <t>NO2 - SEUIL 1</t>
    </r>
    <r>
      <rPr>
        <b/>
        <sz val="10"/>
        <color indexed="18"/>
        <rFont val="Arial"/>
        <family val="2"/>
      </rPr>
      <t xml:space="preserve">
(NO</t>
    </r>
    <r>
      <rPr>
        <b/>
        <vertAlign val="subscript"/>
        <sz val="10"/>
        <color indexed="18"/>
        <rFont val="Arial"/>
        <family val="2"/>
      </rPr>
      <t>2</t>
    </r>
    <r>
      <rPr>
        <b/>
        <sz val="10"/>
        <color indexed="18"/>
        <rFont val="Arial"/>
        <family val="2"/>
      </rPr>
      <t xml:space="preserve"> &gt; </t>
    </r>
    <r>
      <rPr>
        <b/>
        <sz val="10"/>
        <color indexed="10"/>
        <rFont val="Arial"/>
        <family val="2"/>
      </rPr>
      <t>150</t>
    </r>
    <r>
      <rPr>
        <b/>
        <sz val="10"/>
        <color indexed="18"/>
        <rFont val="Arial"/>
        <family val="2"/>
      </rPr>
      <t xml:space="preserve"> µg/m</t>
    </r>
    <r>
      <rPr>
        <b/>
        <vertAlign val="superscript"/>
        <sz val="10"/>
        <color indexed="18"/>
        <rFont val="Arial"/>
        <family val="2"/>
      </rPr>
      <t>3</t>
    </r>
    <r>
      <rPr>
        <b/>
        <sz val="10"/>
        <color indexed="18"/>
        <rFont val="Arial"/>
        <family val="2"/>
      </rPr>
      <t>, 
min. 2 jours,
min. 2 stations)</t>
    </r>
  </si>
  <si>
    <r>
      <t>NO2 - SEUIL 2</t>
    </r>
    <r>
      <rPr>
        <b/>
        <sz val="10"/>
        <color indexed="18"/>
        <rFont val="Arial"/>
        <family val="2"/>
      </rPr>
      <t xml:space="preserve">
(NO</t>
    </r>
    <r>
      <rPr>
        <b/>
        <vertAlign val="subscript"/>
        <sz val="10"/>
        <color indexed="18"/>
        <rFont val="Arial"/>
        <family val="2"/>
      </rPr>
      <t>2</t>
    </r>
    <r>
      <rPr>
        <b/>
        <sz val="10"/>
        <color indexed="18"/>
        <rFont val="Arial"/>
        <family val="2"/>
      </rPr>
      <t xml:space="preserve"> &gt; </t>
    </r>
    <r>
      <rPr>
        <b/>
        <sz val="10"/>
        <color indexed="10"/>
        <rFont val="Arial"/>
        <family val="2"/>
      </rPr>
      <t>200</t>
    </r>
    <r>
      <rPr>
        <b/>
        <sz val="10"/>
        <color indexed="18"/>
        <rFont val="Arial"/>
        <family val="2"/>
      </rPr>
      <t xml:space="preserve"> µg/m</t>
    </r>
    <r>
      <rPr>
        <b/>
        <vertAlign val="superscript"/>
        <sz val="10"/>
        <color indexed="18"/>
        <rFont val="Arial"/>
        <family val="2"/>
      </rPr>
      <t>3</t>
    </r>
    <r>
      <rPr>
        <b/>
        <sz val="10"/>
        <color indexed="18"/>
        <rFont val="Arial"/>
        <family val="2"/>
      </rPr>
      <t>, 
min. 2 jours,
min. 2 stations)</t>
    </r>
  </si>
  <si>
    <t>PM10</t>
  </si>
  <si>
    <t>NO2</t>
  </si>
  <si>
    <t>seuil 3</t>
  </si>
  <si>
    <t>moyennes</t>
  </si>
  <si>
    <t>Winter 1998-1999</t>
  </si>
  <si>
    <t>Winter 1999-2000</t>
  </si>
  <si>
    <t>Winter 2000-2001</t>
  </si>
  <si>
    <t>Winter 2001-2002</t>
  </si>
  <si>
    <t>Winter 2002-2003</t>
  </si>
  <si>
    <t>Winter 2003-2004</t>
  </si>
  <si>
    <t>Winter 2004-2005</t>
  </si>
  <si>
    <t>Winter 2005-2006</t>
  </si>
  <si>
    <t>Winter 2006-2007</t>
  </si>
  <si>
    <t>Winter 2007-2008</t>
  </si>
  <si>
    <t>Winter 2008-2009</t>
  </si>
  <si>
    <t>Winter 2009-2010</t>
  </si>
  <si>
    <t>Winter 2010-2011</t>
  </si>
  <si>
    <t>Voorkomen van vervuilingspieken</t>
  </si>
  <si>
    <t>Aantal evenementen drempel 1</t>
  </si>
  <si>
    <t>drempel 2</t>
  </si>
  <si>
    <t>drempel 3</t>
  </si>
  <si>
    <t>Hiver/Winter 2009-2010</t>
  </si>
  <si>
    <t>Hiver/Winter 2010-2011</t>
  </si>
  <si>
    <t>Hiver 2011-2012</t>
  </si>
  <si>
    <t>Hiver 2012-2013</t>
  </si>
  <si>
    <t>Winter 2011-2012</t>
  </si>
  <si>
    <t>Winter 2012-2013</t>
  </si>
  <si>
    <t>gemiddelden</t>
  </si>
  <si>
    <t>Hiver/Winter 2011-2012</t>
  </si>
  <si>
    <t>Hiver/Winter 2012-2013</t>
  </si>
  <si>
    <t>Hiver 2013-2014</t>
  </si>
  <si>
    <t>Hiver 2014-2015</t>
  </si>
  <si>
    <t>Winter 2013-2014</t>
  </si>
  <si>
    <t>Winter 2014-2015</t>
  </si>
  <si>
    <t>Hiver/Winter 2013-2014</t>
  </si>
  <si>
    <t>Hiver/Winter 2014-2015</t>
  </si>
  <si>
    <t>en vert, nouvelles données,</t>
  </si>
  <si>
    <t>en rouge, données vérifiées et qui étaient incorrectes. </t>
  </si>
  <si>
    <t>en bleu, données vérifiées et qui étaient correctes,</t>
  </si>
  <si>
    <t>On ne considère les seuils que depuis l'arrêté du 27 nov 2008</t>
  </si>
  <si>
    <t>Hiver 2015-2016</t>
  </si>
  <si>
    <t>Hiver 2016-2017</t>
  </si>
  <si>
    <t>Mise à jour  :</t>
  </si>
  <si>
    <t>1 au lieu de 2 d'après données Thierri-CELINE</t>
  </si>
  <si>
    <t>Seuil d'intervention 1 
(151 à 200 µg/m³)</t>
  </si>
  <si>
    <t>Seuil d'intervention 1 
(71 à 100 µg/m³)</t>
  </si>
  <si>
    <t>Seuil d'intervention 2
(201 à 400 µg/m³)</t>
  </si>
  <si>
    <t>Seuil d'intervention 3
(&gt; 400 µg/m³)</t>
  </si>
  <si>
    <t>Seuil d'intervention 2
(101 à 200 µg/m³)</t>
  </si>
  <si>
    <t>Seuil d'intervention 3
(&gt; 200 µg/m³)</t>
  </si>
  <si>
    <t>Hiver/Winter 2015-2016</t>
  </si>
  <si>
    <t>Hiver/Winter 2016-2017</t>
  </si>
  <si>
    <t>Interventiedrempel 1 
(151 à 200 µg/m³)</t>
  </si>
  <si>
    <t>Interventiedrempel 2
(201 à 400 µg/m³)</t>
  </si>
  <si>
    <t>Interventiedrempel 3
(&gt; 400 µg/m³)</t>
  </si>
  <si>
    <t>Interventiedrempel 1 
(71 à 100 µg/m³)</t>
  </si>
  <si>
    <t>Interventiedrempel 2
(101 à 200 µg/m³)</t>
  </si>
  <si>
    <t>Interventiedrempel 3
(&gt; 200 µg/m³)</t>
  </si>
  <si>
    <t>Winter 2015-2016</t>
  </si>
  <si>
    <t>Number</t>
  </si>
  <si>
    <t>Date</t>
  </si>
  <si>
    <t>Duration</t>
  </si>
  <si>
    <t>41B011</t>
  </si>
  <si>
    <t>41MEU1</t>
  </si>
  <si>
    <t>41N043</t>
  </si>
  <si>
    <t>41R001</t>
  </si>
  <si>
    <t>41R012</t>
  </si>
  <si>
    <t>41WOL1</t>
  </si>
  <si>
    <t>41B004</t>
  </si>
  <si>
    <t>41B005</t>
  </si>
  <si>
    <t>41B006</t>
  </si>
  <si>
    <t>41R002</t>
  </si>
  <si>
    <t xml:space="preserve"> </t>
  </si>
  <si>
    <t>Seuil 0</t>
  </si>
  <si>
    <t>Winter 2016-2017</t>
  </si>
  <si>
    <t>Hiver 2017-2018</t>
  </si>
  <si>
    <t>Hiver 2018-2019</t>
  </si>
  <si>
    <t>Winter 2017-2018</t>
  </si>
  <si>
    <t>Winter 2018-2019</t>
  </si>
  <si>
    <t>Hiver/Winter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</si>
</sst>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0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bscript"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2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3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5" borderId="5" xfId="0" applyFill="1" applyBorder="1"/>
    <xf numFmtId="0" fontId="0" fillId="0" borderId="6" xfId="0" applyBorder="1"/>
    <xf numFmtId="164" fontId="0" fillId="0" borderId="0" xfId="0" applyNumberFormat="1"/>
    <xf numFmtId="0" fontId="14" fillId="0" borderId="0" xfId="0" applyFont="1"/>
    <xf numFmtId="0" fontId="0" fillId="8" borderId="0" xfId="0" applyFill="1"/>
    <xf numFmtId="0" fontId="0" fillId="9" borderId="0" xfId="0" applyFill="1"/>
    <xf numFmtId="0" fontId="0" fillId="8" borderId="5" xfId="0" applyFill="1" applyBorder="1"/>
    <xf numFmtId="0" fontId="0" fillId="8" borderId="0" xfId="0" applyFill="1" applyBorder="1"/>
    <xf numFmtId="0" fontId="0" fillId="8" borderId="6" xfId="0" applyFill="1" applyBorder="1"/>
    <xf numFmtId="0" fontId="0" fillId="9" borderId="5" xfId="0" applyFill="1" applyBorder="1"/>
    <xf numFmtId="0" fontId="0" fillId="9" borderId="0" xfId="0" applyFill="1" applyBorder="1"/>
    <xf numFmtId="0" fontId="0" fillId="9" borderId="6" xfId="0" applyFill="1" applyBorder="1"/>
    <xf numFmtId="0" fontId="0" fillId="10" borderId="0" xfId="0" applyFill="1"/>
    <xf numFmtId="0" fontId="16" fillId="0" borderId="0" xfId="0" applyFont="1" applyAlignment="1">
      <alignment horizontal="left" vertical="center" indent="1"/>
    </xf>
    <xf numFmtId="0" fontId="0" fillId="0" borderId="0" xfId="0" applyFill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14" fillId="8" borderId="0" xfId="0" applyFont="1" applyFill="1"/>
    <xf numFmtId="0" fontId="14" fillId="0" borderId="0" xfId="0" applyFont="1" applyAlignment="1">
      <alignment wrapText="1"/>
    </xf>
    <xf numFmtId="0" fontId="1" fillId="0" borderId="0" xfId="1"/>
    <xf numFmtId="0" fontId="1" fillId="0" borderId="0" xfId="1" applyFont="1"/>
    <xf numFmtId="0" fontId="1" fillId="0" borderId="0" xfId="0" applyFont="1" applyAlignment="1">
      <alignment wrapText="1"/>
    </xf>
    <xf numFmtId="0" fontId="1" fillId="0" borderId="0" xfId="0" applyFont="1"/>
    <xf numFmtId="0" fontId="15" fillId="0" borderId="0" xfId="2"/>
    <xf numFmtId="14" fontId="15" fillId="0" borderId="0" xfId="2" applyNumberFormat="1"/>
    <xf numFmtId="0" fontId="15" fillId="12" borderId="0" xfId="2" applyFill="1"/>
    <xf numFmtId="14" fontId="15" fillId="12" borderId="0" xfId="2" applyNumberFormat="1" applyFill="1"/>
    <xf numFmtId="0" fontId="15" fillId="0" borderId="0" xfId="2"/>
    <xf numFmtId="0" fontId="15" fillId="11" borderId="0" xfId="2" applyFill="1"/>
    <xf numFmtId="14" fontId="15" fillId="11" borderId="0" xfId="2" applyNumberFormat="1" applyFill="1"/>
    <xf numFmtId="0" fontId="15" fillId="12" borderId="0" xfId="2" applyFill="1"/>
    <xf numFmtId="14" fontId="15" fillId="12" borderId="0" xfId="2" applyNumberFormat="1" applyFill="1"/>
    <xf numFmtId="0" fontId="15" fillId="0" borderId="0" xfId="2" applyFill="1"/>
    <xf numFmtId="14" fontId="15" fillId="0" borderId="0" xfId="2" applyNumberFormat="1" applyFill="1"/>
    <xf numFmtId="0" fontId="15" fillId="13" borderId="0" xfId="2" applyFill="1"/>
    <xf numFmtId="0" fontId="17" fillId="0" borderId="0" xfId="2" applyFont="1"/>
    <xf numFmtId="0" fontId="15" fillId="14" borderId="0" xfId="2" applyFill="1"/>
    <xf numFmtId="0" fontId="15" fillId="0" borderId="0" xfId="2"/>
    <xf numFmtId="14" fontId="15" fillId="0" borderId="0" xfId="2" applyNumberForma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0" fillId="6" borderId="8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13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14" borderId="0" xfId="0" applyFont="1" applyFill="1"/>
    <xf numFmtId="0" fontId="0" fillId="14" borderId="0" xfId="0" applyFill="1"/>
    <xf numFmtId="0" fontId="1" fillId="0" borderId="0" xfId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BDBDB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63AAFE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fr-BE">
                <a:latin typeface="Arial" panose="020B0604020202020204" pitchFamily="34" charset="0"/>
                <a:cs typeface="Arial" panose="020B0604020202020204" pitchFamily="34" charset="0"/>
              </a:rPr>
              <a:t>PM10</a:t>
            </a:r>
          </a:p>
        </c:rich>
      </c:tx>
      <c:layout>
        <c:manualLayout>
          <c:xMode val="edge"/>
          <c:yMode val="edge"/>
          <c:x val="0.65510949298232379"/>
          <c:y val="7.39131549924337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6204379562043794"/>
          <c:y val="0.20434782608695654"/>
          <c:w val="0.26730997676289608"/>
          <c:h val="0.45652173913043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données_picpol!$F$16</c:f>
              <c:strCache>
                <c:ptCount val="1"/>
                <c:pt idx="0">
                  <c:v>Seuil d'intervention 1 
(71 à 100 µg/m³)</c:v>
                </c:pt>
              </c:strCache>
            </c:strRef>
          </c:tx>
          <c:invertIfNegative val="0"/>
          <c:cat>
            <c:strRef>
              <c:f>données_picpol!$A$18:$A$26</c:f>
              <c:strCache>
                <c:ptCount val="9"/>
                <c:pt idx="0">
                  <c:v>Hiver 2009-2010</c:v>
                </c:pt>
                <c:pt idx="1">
                  <c:v>Hiver 2010-2011</c:v>
                </c:pt>
                <c:pt idx="2">
                  <c:v>Hiver 2011-2012</c:v>
                </c:pt>
                <c:pt idx="3">
                  <c:v>Hiver 2012-2013</c:v>
                </c:pt>
                <c:pt idx="4">
                  <c:v>Hiver 2013-2014</c:v>
                </c:pt>
                <c:pt idx="5">
                  <c:v>Hiver 2014-2015</c:v>
                </c:pt>
                <c:pt idx="6">
                  <c:v>Hiver 2015-2016</c:v>
                </c:pt>
                <c:pt idx="7">
                  <c:v>Hiver 2016-2017</c:v>
                </c:pt>
                <c:pt idx="8">
                  <c:v>Hiver 2017-2018</c:v>
                </c:pt>
              </c:strCache>
            </c:strRef>
          </c:cat>
          <c:val>
            <c:numRef>
              <c:f>données_picpol!$F$18:$F$26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données_picpol!$G$16</c:f>
              <c:strCache>
                <c:ptCount val="1"/>
                <c:pt idx="0">
                  <c:v>Seuil d'intervention 2
(101 à 200 µg/m³)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données_picpol!$A$18:$A$26</c:f>
              <c:strCache>
                <c:ptCount val="9"/>
                <c:pt idx="0">
                  <c:v>Hiver 2009-2010</c:v>
                </c:pt>
                <c:pt idx="1">
                  <c:v>Hiver 2010-2011</c:v>
                </c:pt>
                <c:pt idx="2">
                  <c:v>Hiver 2011-2012</c:v>
                </c:pt>
                <c:pt idx="3">
                  <c:v>Hiver 2012-2013</c:v>
                </c:pt>
                <c:pt idx="4">
                  <c:v>Hiver 2013-2014</c:v>
                </c:pt>
                <c:pt idx="5">
                  <c:v>Hiver 2014-2015</c:v>
                </c:pt>
                <c:pt idx="6">
                  <c:v>Hiver 2015-2016</c:v>
                </c:pt>
                <c:pt idx="7">
                  <c:v>Hiver 2016-2017</c:v>
                </c:pt>
                <c:pt idx="8">
                  <c:v>Hiver 2017-2018</c:v>
                </c:pt>
              </c:strCache>
            </c:strRef>
          </c:cat>
          <c:val>
            <c:numRef>
              <c:f>données_picpol!$G$18:$G$26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données_picpol!$H$16</c:f>
              <c:strCache>
                <c:ptCount val="1"/>
                <c:pt idx="0">
                  <c:v>Seuil d'intervention 3
(&gt; 200 µg/m³)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données_picpol!$A$18:$A$26</c:f>
              <c:strCache>
                <c:ptCount val="9"/>
                <c:pt idx="0">
                  <c:v>Hiver 2009-2010</c:v>
                </c:pt>
                <c:pt idx="1">
                  <c:v>Hiver 2010-2011</c:v>
                </c:pt>
                <c:pt idx="2">
                  <c:v>Hiver 2011-2012</c:v>
                </c:pt>
                <c:pt idx="3">
                  <c:v>Hiver 2012-2013</c:v>
                </c:pt>
                <c:pt idx="4">
                  <c:v>Hiver 2013-2014</c:v>
                </c:pt>
                <c:pt idx="5">
                  <c:v>Hiver 2014-2015</c:v>
                </c:pt>
                <c:pt idx="6">
                  <c:v>Hiver 2015-2016</c:v>
                </c:pt>
                <c:pt idx="7">
                  <c:v>Hiver 2016-2017</c:v>
                </c:pt>
                <c:pt idx="8">
                  <c:v>Hiver 2017-2018</c:v>
                </c:pt>
              </c:strCache>
            </c:strRef>
          </c:cat>
          <c:val>
            <c:numRef>
              <c:f>données_picpol!$H$18:$H$26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340487976"/>
        <c:axId val="340488368"/>
      </c:barChart>
      <c:catAx>
        <c:axId val="34048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595959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fr-FR"/>
          </a:p>
        </c:txPr>
        <c:crossAx val="340488368"/>
        <c:crosses val="autoZero"/>
        <c:auto val="1"/>
        <c:lblAlgn val="ctr"/>
        <c:lblOffset val="100"/>
        <c:tickLblSkip val="1"/>
        <c:noMultiLvlLbl val="0"/>
      </c:catAx>
      <c:valAx>
        <c:axId val="34048836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DBDBDB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595959"/>
                    </a:solidFill>
                    <a:latin typeface="Arial" panose="020B0604020202020204" pitchFamily="34" charset="0"/>
                    <a:ea typeface="Calibri"/>
                    <a:cs typeface="Calibri"/>
                  </a:defRPr>
                </a:pPr>
                <a:r>
                  <a:rPr lang="fr-BE" baseline="0">
                    <a:solidFill>
                      <a:srgbClr val="595959"/>
                    </a:solidFill>
                    <a:latin typeface="Arial" panose="020B0604020202020204" pitchFamily="34" charset="0"/>
                  </a:rPr>
                  <a:t>Nombre d'événements</a:t>
                </a:r>
              </a:p>
            </c:rich>
          </c:tx>
          <c:layout>
            <c:manualLayout>
              <c:xMode val="edge"/>
              <c:yMode val="edge"/>
              <c:x val="0.50218351572807396"/>
              <c:y val="0.240967914179943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595959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fr-FR"/>
          </a:p>
        </c:txPr>
        <c:crossAx val="340487976"/>
        <c:crosses val="autoZero"/>
        <c:crossBetween val="between"/>
        <c:majorUnit val="1"/>
      </c:valAx>
      <c:spPr>
        <a:ln>
          <a:prstDash val="dash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595959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595959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595959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fr-FR"/>
          </a:p>
        </c:txPr>
      </c:legendEntry>
      <c:layout>
        <c:manualLayout>
          <c:xMode val="edge"/>
          <c:yMode val="edge"/>
          <c:x val="0.8335695127118502"/>
          <c:y val="0.20831923110073094"/>
          <c:w val="0.16005471956224349"/>
          <c:h val="0.3790850410799627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595959"/>
              </a:solidFill>
              <a:latin typeface="Arial" panose="020B0604020202020204" pitchFamily="34" charset="0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fr-BE" sz="1200" b="1" i="0" u="none" strike="noStrike" baseline="0">
                <a:solidFill>
                  <a:srgbClr val="63AAF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</a:t>
            </a:r>
            <a:r>
              <a:rPr lang="fr-BE" sz="1200" b="1" i="0" u="none" strike="noStrike" baseline="-25000">
                <a:solidFill>
                  <a:srgbClr val="63AAF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</a:p>
        </c:rich>
      </c:tx>
      <c:layout>
        <c:manualLayout>
          <c:xMode val="edge"/>
          <c:yMode val="edge"/>
          <c:x val="0.30395761013744249"/>
          <c:y val="5.86955295083228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39896604408"/>
          <c:y val="0.19347847034807872"/>
          <c:w val="0.53522181019662129"/>
          <c:h val="0.46739180047533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données_picpol!$C$16</c:f>
              <c:strCache>
                <c:ptCount val="1"/>
                <c:pt idx="0">
                  <c:v>Seuil d'intervention 1 
(151 à 200 µg/m³)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données_picpol!$A$18:$A$26</c:f>
              <c:strCache>
                <c:ptCount val="9"/>
                <c:pt idx="0">
                  <c:v>Hiver 2009-2010</c:v>
                </c:pt>
                <c:pt idx="1">
                  <c:v>Hiver 2010-2011</c:v>
                </c:pt>
                <c:pt idx="2">
                  <c:v>Hiver 2011-2012</c:v>
                </c:pt>
                <c:pt idx="3">
                  <c:v>Hiver 2012-2013</c:v>
                </c:pt>
                <c:pt idx="4">
                  <c:v>Hiver 2013-2014</c:v>
                </c:pt>
                <c:pt idx="5">
                  <c:v>Hiver 2014-2015</c:v>
                </c:pt>
                <c:pt idx="6">
                  <c:v>Hiver 2015-2016</c:v>
                </c:pt>
                <c:pt idx="7">
                  <c:v>Hiver 2016-2017</c:v>
                </c:pt>
                <c:pt idx="8">
                  <c:v>Hiver 2017-2018</c:v>
                </c:pt>
              </c:strCache>
            </c:strRef>
          </c:cat>
          <c:val>
            <c:numRef>
              <c:f>données_picpol!$C$18:$C$26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données_picpol!$D$16</c:f>
              <c:strCache>
                <c:ptCount val="1"/>
                <c:pt idx="0">
                  <c:v>Seuil d'intervention 2
(201 à 400 µg/m³)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données_picpol!$A$18:$A$26</c:f>
              <c:strCache>
                <c:ptCount val="9"/>
                <c:pt idx="0">
                  <c:v>Hiver 2009-2010</c:v>
                </c:pt>
                <c:pt idx="1">
                  <c:v>Hiver 2010-2011</c:v>
                </c:pt>
                <c:pt idx="2">
                  <c:v>Hiver 2011-2012</c:v>
                </c:pt>
                <c:pt idx="3">
                  <c:v>Hiver 2012-2013</c:v>
                </c:pt>
                <c:pt idx="4">
                  <c:v>Hiver 2013-2014</c:v>
                </c:pt>
                <c:pt idx="5">
                  <c:v>Hiver 2014-2015</c:v>
                </c:pt>
                <c:pt idx="6">
                  <c:v>Hiver 2015-2016</c:v>
                </c:pt>
                <c:pt idx="7">
                  <c:v>Hiver 2016-2017</c:v>
                </c:pt>
                <c:pt idx="8">
                  <c:v>Hiver 2017-2018</c:v>
                </c:pt>
              </c:strCache>
            </c:strRef>
          </c:cat>
          <c:val>
            <c:numRef>
              <c:f>données_picpol!$D$18:$D$26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données_picpol!$E$16</c:f>
              <c:strCache>
                <c:ptCount val="1"/>
                <c:pt idx="0">
                  <c:v>Seuil d'intervention 3
(&gt; 400 µg/m³)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données_picpol!$A$18:$A$26</c:f>
              <c:strCache>
                <c:ptCount val="9"/>
                <c:pt idx="0">
                  <c:v>Hiver 2009-2010</c:v>
                </c:pt>
                <c:pt idx="1">
                  <c:v>Hiver 2010-2011</c:v>
                </c:pt>
                <c:pt idx="2">
                  <c:v>Hiver 2011-2012</c:v>
                </c:pt>
                <c:pt idx="3">
                  <c:v>Hiver 2012-2013</c:v>
                </c:pt>
                <c:pt idx="4">
                  <c:v>Hiver 2013-2014</c:v>
                </c:pt>
                <c:pt idx="5">
                  <c:v>Hiver 2014-2015</c:v>
                </c:pt>
                <c:pt idx="6">
                  <c:v>Hiver 2015-2016</c:v>
                </c:pt>
                <c:pt idx="7">
                  <c:v>Hiver 2016-2017</c:v>
                </c:pt>
                <c:pt idx="8">
                  <c:v>Hiver 2017-2018</c:v>
                </c:pt>
              </c:strCache>
            </c:strRef>
          </c:cat>
          <c:val>
            <c:numRef>
              <c:f>données_picpol!$E$18:$E$26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461358584"/>
        <c:axId val="461356232"/>
      </c:barChart>
      <c:catAx>
        <c:axId val="46135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595959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461356232"/>
        <c:crosses val="autoZero"/>
        <c:auto val="1"/>
        <c:lblAlgn val="ctr"/>
        <c:lblOffset val="100"/>
        <c:tickLblSkip val="1"/>
        <c:noMultiLvlLbl val="0"/>
      </c:catAx>
      <c:valAx>
        <c:axId val="461356232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DBDBDB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595959"/>
                    </a:solidFill>
                    <a:latin typeface="Arial" panose="020B0604020202020204" pitchFamily="34" charset="0"/>
                    <a:ea typeface="Calibri"/>
                    <a:cs typeface="Calibri"/>
                  </a:defRPr>
                </a:pPr>
                <a:r>
                  <a:rPr lang="fr-BE" baseline="0">
                    <a:solidFill>
                      <a:srgbClr val="595959"/>
                    </a:solidFill>
                    <a:latin typeface="Arial" panose="020B0604020202020204" pitchFamily="34" charset="0"/>
                  </a:rPr>
                  <a:t>Nombre d'événements</a:t>
                </a:r>
              </a:p>
            </c:rich>
          </c:tx>
          <c:layout>
            <c:manualLayout>
              <c:xMode val="edge"/>
              <c:yMode val="edge"/>
              <c:x val="0"/>
              <c:y val="0.23553347432062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595959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fr-FR"/>
          </a:p>
        </c:txPr>
        <c:crossAx val="461358584"/>
        <c:crosses val="autoZero"/>
        <c:crossBetween val="between"/>
        <c:majorUnit val="1"/>
      </c:valAx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595959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fr-FR"/>
          </a:p>
        </c:txPr>
      </c:legendEntry>
      <c:layout>
        <c:manualLayout>
          <c:xMode val="edge"/>
          <c:yMode val="edge"/>
          <c:x val="0.64895906580885476"/>
          <c:y val="0.19757858534811318"/>
          <c:w val="0.31109643552620436"/>
          <c:h val="0.377850846820043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595959"/>
              </a:solidFill>
              <a:latin typeface="Arial" panose="020B0604020202020204" pitchFamily="34" charset="0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1.9685039370078741" l="0.78740157480314965" r="0.78740157480314965" t="1.9685039370078741" header="0.51181102362204722" footer="0.5118110236220472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63AAFE"/>
                </a:solidFill>
                <a:latin typeface="Calibri"/>
                <a:ea typeface="Calibri"/>
                <a:cs typeface="Calibri"/>
              </a:defRPr>
            </a:pPr>
            <a:r>
              <a:rPr lang="fr-BE"/>
              <a:t>PM10</a:t>
            </a:r>
          </a:p>
        </c:rich>
      </c:tx>
      <c:layout>
        <c:manualLayout>
          <c:xMode val="edge"/>
          <c:yMode val="edge"/>
          <c:x val="0.65510949298232379"/>
          <c:y val="7.39131549924337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6204379562043794"/>
          <c:y val="0.20434782608695654"/>
          <c:w val="0.26730997676289608"/>
          <c:h val="0.45652173913043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données_picpol!$F$15</c:f>
              <c:strCache>
                <c:ptCount val="1"/>
                <c:pt idx="0">
                  <c:v>Interventiedrempel 1 
(71 à 100 µg/m³)</c:v>
                </c:pt>
              </c:strCache>
            </c:strRef>
          </c:tx>
          <c:invertIfNegative val="0"/>
          <c:cat>
            <c:strRef>
              <c:f>données_picpol!$B$18:$B$26</c:f>
              <c:strCache>
                <c:ptCount val="9"/>
                <c:pt idx="0">
                  <c:v>Winter 2009-2010</c:v>
                </c:pt>
                <c:pt idx="1">
                  <c:v>Winter 2010-2011</c:v>
                </c:pt>
                <c:pt idx="2">
                  <c:v>Winter 2011-2012</c:v>
                </c:pt>
                <c:pt idx="3">
                  <c:v>Winter 2012-2013</c:v>
                </c:pt>
                <c:pt idx="4">
                  <c:v>Winter 2013-2014</c:v>
                </c:pt>
                <c:pt idx="5">
                  <c:v>Winter 2014-2015</c:v>
                </c:pt>
                <c:pt idx="6">
                  <c:v>Winter 2015-2016</c:v>
                </c:pt>
                <c:pt idx="7">
                  <c:v>Winter 2016-2017</c:v>
                </c:pt>
                <c:pt idx="8">
                  <c:v>Winter 2017-2018</c:v>
                </c:pt>
              </c:strCache>
            </c:strRef>
          </c:cat>
          <c:val>
            <c:numRef>
              <c:f>données_picpol!$F$18:$F$26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données_picpol!$G$15</c:f>
              <c:strCache>
                <c:ptCount val="1"/>
                <c:pt idx="0">
                  <c:v>Interventiedrempel 2
(101 à 200 µg/m³)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données_picpol!$B$18:$B$26</c:f>
              <c:strCache>
                <c:ptCount val="9"/>
                <c:pt idx="0">
                  <c:v>Winter 2009-2010</c:v>
                </c:pt>
                <c:pt idx="1">
                  <c:v>Winter 2010-2011</c:v>
                </c:pt>
                <c:pt idx="2">
                  <c:v>Winter 2011-2012</c:v>
                </c:pt>
                <c:pt idx="3">
                  <c:v>Winter 2012-2013</c:v>
                </c:pt>
                <c:pt idx="4">
                  <c:v>Winter 2013-2014</c:v>
                </c:pt>
                <c:pt idx="5">
                  <c:v>Winter 2014-2015</c:v>
                </c:pt>
                <c:pt idx="6">
                  <c:v>Winter 2015-2016</c:v>
                </c:pt>
                <c:pt idx="7">
                  <c:v>Winter 2016-2017</c:v>
                </c:pt>
                <c:pt idx="8">
                  <c:v>Winter 2017-2018</c:v>
                </c:pt>
              </c:strCache>
            </c:strRef>
          </c:cat>
          <c:val>
            <c:numRef>
              <c:f>données_picpol!$G$18:$G$26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données_picpol!$H$15</c:f>
              <c:strCache>
                <c:ptCount val="1"/>
                <c:pt idx="0">
                  <c:v>Interventiedrempel 3
(&gt; 200 µg/m³)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données_picpol!$B$18:$B$26</c:f>
              <c:strCache>
                <c:ptCount val="9"/>
                <c:pt idx="0">
                  <c:v>Winter 2009-2010</c:v>
                </c:pt>
                <c:pt idx="1">
                  <c:v>Winter 2010-2011</c:v>
                </c:pt>
                <c:pt idx="2">
                  <c:v>Winter 2011-2012</c:v>
                </c:pt>
                <c:pt idx="3">
                  <c:v>Winter 2012-2013</c:v>
                </c:pt>
                <c:pt idx="4">
                  <c:v>Winter 2013-2014</c:v>
                </c:pt>
                <c:pt idx="5">
                  <c:v>Winter 2014-2015</c:v>
                </c:pt>
                <c:pt idx="6">
                  <c:v>Winter 2015-2016</c:v>
                </c:pt>
                <c:pt idx="7">
                  <c:v>Winter 2016-2017</c:v>
                </c:pt>
                <c:pt idx="8">
                  <c:v>Winter 2017-2018</c:v>
                </c:pt>
              </c:strCache>
            </c:strRef>
          </c:cat>
          <c:val>
            <c:numRef>
              <c:f>données_picpol!$H$18:$H$26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461360544"/>
        <c:axId val="461361328"/>
      </c:barChart>
      <c:catAx>
        <c:axId val="4613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1361328"/>
        <c:crosses val="autoZero"/>
        <c:auto val="1"/>
        <c:lblAlgn val="ctr"/>
        <c:lblOffset val="100"/>
        <c:tickLblSkip val="1"/>
        <c:noMultiLvlLbl val="0"/>
      </c:catAx>
      <c:valAx>
        <c:axId val="461361328"/>
        <c:scaling>
          <c:orientation val="minMax"/>
          <c:max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BE"/>
                  <a:t>Aantal</a:t>
                </a:r>
                <a:r>
                  <a:rPr lang="fr-BE" baseline="0"/>
                  <a:t>  evenementen</a:t>
                </a:r>
                <a:endParaRPr lang="fr-BE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1360544"/>
        <c:crosses val="autoZero"/>
        <c:crossBetween val="between"/>
        <c:majorUnit val="1"/>
      </c:valAx>
    </c:plotArea>
    <c:legend>
      <c:legendPos val="r"/>
      <c:legendEntry>
        <c:idx val="0"/>
        <c:txPr>
          <a:bodyPr/>
          <a:lstStyle/>
          <a:p>
            <a:pPr>
              <a:defRPr sz="76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76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76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ayout>
        <c:manualLayout>
          <c:xMode val="edge"/>
          <c:yMode val="edge"/>
          <c:x val="0.83994528043775651"/>
          <c:y val="0.24836612035873368"/>
          <c:w val="0.16005471956224349"/>
          <c:h val="0.37908504107996271"/>
        </c:manualLayout>
      </c:layout>
      <c:overlay val="0"/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BE" sz="1200" b="1" i="0" u="none" strike="noStrike" baseline="0">
                <a:solidFill>
                  <a:srgbClr val="63AAFE"/>
                </a:solidFill>
                <a:latin typeface="Calibri"/>
              </a:rPr>
              <a:t>NO</a:t>
            </a:r>
            <a:r>
              <a:rPr lang="fr-BE" sz="1200" b="1" i="0" u="none" strike="noStrike" baseline="-25000">
                <a:solidFill>
                  <a:srgbClr val="63AAFE"/>
                </a:solidFill>
                <a:latin typeface="Calibri"/>
              </a:rPr>
              <a:t>2</a:t>
            </a:r>
          </a:p>
        </c:rich>
      </c:tx>
      <c:layout>
        <c:manualLayout>
          <c:xMode val="edge"/>
          <c:yMode val="edge"/>
          <c:x val="0.30395761013744249"/>
          <c:y val="5.86955295083228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39896604408"/>
          <c:y val="0.19347847034807872"/>
          <c:w val="0.53522181019662129"/>
          <c:h val="0.46739180047533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données_picpol!$C$15</c:f>
              <c:strCache>
                <c:ptCount val="1"/>
                <c:pt idx="0">
                  <c:v>Interventiedrempel 1 
(151 à 200 µg/m³)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données_picpol!$B$18:$B$26</c:f>
              <c:strCache>
                <c:ptCount val="9"/>
                <c:pt idx="0">
                  <c:v>Winter 2009-2010</c:v>
                </c:pt>
                <c:pt idx="1">
                  <c:v>Winter 2010-2011</c:v>
                </c:pt>
                <c:pt idx="2">
                  <c:v>Winter 2011-2012</c:v>
                </c:pt>
                <c:pt idx="3">
                  <c:v>Winter 2012-2013</c:v>
                </c:pt>
                <c:pt idx="4">
                  <c:v>Winter 2013-2014</c:v>
                </c:pt>
                <c:pt idx="5">
                  <c:v>Winter 2014-2015</c:v>
                </c:pt>
                <c:pt idx="6">
                  <c:v>Winter 2015-2016</c:v>
                </c:pt>
                <c:pt idx="7">
                  <c:v>Winter 2016-2017</c:v>
                </c:pt>
                <c:pt idx="8">
                  <c:v>Winter 2017-2018</c:v>
                </c:pt>
              </c:strCache>
            </c:strRef>
          </c:cat>
          <c:val>
            <c:numRef>
              <c:f>données_picpol!$C$18:$C$26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données_picpol!$D$15</c:f>
              <c:strCache>
                <c:ptCount val="1"/>
                <c:pt idx="0">
                  <c:v>Interventiedrempel 2
(201 à 400 µg/m³)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données_picpol!$B$18:$B$26</c:f>
              <c:strCache>
                <c:ptCount val="9"/>
                <c:pt idx="0">
                  <c:v>Winter 2009-2010</c:v>
                </c:pt>
                <c:pt idx="1">
                  <c:v>Winter 2010-2011</c:v>
                </c:pt>
                <c:pt idx="2">
                  <c:v>Winter 2011-2012</c:v>
                </c:pt>
                <c:pt idx="3">
                  <c:v>Winter 2012-2013</c:v>
                </c:pt>
                <c:pt idx="4">
                  <c:v>Winter 2013-2014</c:v>
                </c:pt>
                <c:pt idx="5">
                  <c:v>Winter 2014-2015</c:v>
                </c:pt>
                <c:pt idx="6">
                  <c:v>Winter 2015-2016</c:v>
                </c:pt>
                <c:pt idx="7">
                  <c:v>Winter 2016-2017</c:v>
                </c:pt>
                <c:pt idx="8">
                  <c:v>Winter 2017-2018</c:v>
                </c:pt>
              </c:strCache>
            </c:strRef>
          </c:cat>
          <c:val>
            <c:numRef>
              <c:f>données_picpol!$D$18:$D$26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données_picpol!$E$15</c:f>
              <c:strCache>
                <c:ptCount val="1"/>
                <c:pt idx="0">
                  <c:v>Interventiedrempel 3
(&gt; 400 µg/m³)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données_picpol!$B$18:$B$26</c:f>
              <c:strCache>
                <c:ptCount val="9"/>
                <c:pt idx="0">
                  <c:v>Winter 2009-2010</c:v>
                </c:pt>
                <c:pt idx="1">
                  <c:v>Winter 2010-2011</c:v>
                </c:pt>
                <c:pt idx="2">
                  <c:v>Winter 2011-2012</c:v>
                </c:pt>
                <c:pt idx="3">
                  <c:v>Winter 2012-2013</c:v>
                </c:pt>
                <c:pt idx="4">
                  <c:v>Winter 2013-2014</c:v>
                </c:pt>
                <c:pt idx="5">
                  <c:v>Winter 2014-2015</c:v>
                </c:pt>
                <c:pt idx="6">
                  <c:v>Winter 2015-2016</c:v>
                </c:pt>
                <c:pt idx="7">
                  <c:v>Winter 2016-2017</c:v>
                </c:pt>
                <c:pt idx="8">
                  <c:v>Winter 2017-2018</c:v>
                </c:pt>
              </c:strCache>
            </c:strRef>
          </c:cat>
          <c:val>
            <c:numRef>
              <c:f>données_picpol!$E$18:$E$26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461357016"/>
        <c:axId val="461362896"/>
      </c:barChart>
      <c:catAx>
        <c:axId val="46135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1362896"/>
        <c:crosses val="autoZero"/>
        <c:auto val="1"/>
        <c:lblAlgn val="ctr"/>
        <c:lblOffset val="100"/>
        <c:tickLblSkip val="1"/>
        <c:noMultiLvlLbl val="0"/>
      </c:catAx>
      <c:valAx>
        <c:axId val="461362896"/>
        <c:scaling>
          <c:orientation val="minMax"/>
          <c:max val="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BE"/>
                  <a:t>Aantal</a:t>
                </a:r>
                <a:r>
                  <a:rPr lang="fr-BE" baseline="0"/>
                  <a:t> evenementen</a:t>
                </a:r>
                <a:endParaRPr lang="fr-BE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135701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4895916236276918"/>
          <c:y val="0.24430001624389783"/>
          <c:w val="0.31109643552620436"/>
          <c:h val="0.3778508468200432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1.9685039370078741" l="0.78740157480314965" r="0.78740157480314965" t="1.9685039370078741" header="0.51181102362204722" footer="0.5118110236220472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71" workbookViewId="0"/>
  </sheetViews>
  <pageMargins left="1.9685039370078741" right="1.9685039370078741" top="1.9685039370078741" bottom="2.9527559055118111" header="0.51181102362204722" footer="0.51181102362204722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71" workbookViewId="0"/>
  </sheetViews>
  <pageMargins left="1.9685039370078741" right="1.9685039370078741" top="1.9685039370078741" bottom="2.9527559055118111" header="0.51181102362204722" footer="0.5118110236220472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959006" cy="291877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0.00298</cdr:x>
      <cdr:y>0</cdr:y>
    </cdr:from>
    <cdr:to>
      <cdr:x>0.5032</cdr:x>
      <cdr:y>1</cdr:y>
    </cdr:to>
    <cdr:graphicFrame macro="">
      <cdr:nvGraphicFramePr>
        <cdr:cNvPr id="116884" name="Chart 148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0.83296</cdr:x>
      <cdr:y>0.56956</cdr:y>
    </cdr:from>
    <cdr:to>
      <cdr:x>1</cdr:x>
      <cdr:y>0.70187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977509" y="2167467"/>
          <a:ext cx="998175" cy="503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BE" sz="80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(Maximum journalier</a:t>
          </a:r>
        </a:p>
        <a:p xmlns:a="http://schemas.openxmlformats.org/drawingml/2006/main">
          <a:pPr algn="ctr"/>
          <a:r>
            <a:rPr lang="fr-BE" sz="80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des concentrations</a:t>
          </a:r>
        </a:p>
        <a:p xmlns:a="http://schemas.openxmlformats.org/drawingml/2006/main">
          <a:pPr algn="ctr"/>
          <a:r>
            <a:rPr lang="fr-BE" sz="80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horaires)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0.63897</cdr:x>
      <cdr:y>0.56909</cdr:y>
    </cdr:from>
    <cdr:to>
      <cdr:x>0.9665</cdr:x>
      <cdr:y>0.70141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47334" y="2165684"/>
          <a:ext cx="998175" cy="503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BE" sz="80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(Maximum journalier</a:t>
          </a:r>
        </a:p>
        <a:p xmlns:a="http://schemas.openxmlformats.org/drawingml/2006/main">
          <a:pPr algn="ctr"/>
          <a:r>
            <a:rPr lang="fr-BE" sz="80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des concentrations</a:t>
          </a:r>
        </a:p>
        <a:p xmlns:a="http://schemas.openxmlformats.org/drawingml/2006/main">
          <a:pPr algn="ctr"/>
          <a:r>
            <a:rPr lang="fr-BE" sz="80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horaires)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959006" cy="291877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0.51</cdr:x>
      <cdr:y>1</cdr:y>
    </cdr:to>
    <cdr:graphicFrame macro="">
      <cdr:nvGraphicFramePr>
        <cdr:cNvPr id="116884" name="Chart 148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0.34719</cdr:x>
      <cdr:y>0.66132</cdr:y>
    </cdr:from>
    <cdr:to>
      <cdr:x>0.49049</cdr:x>
      <cdr:y>0.72605</cdr:y>
    </cdr:to>
    <cdr:sp macro="" textlink="">
      <cdr:nvSpPr>
        <cdr:cNvPr id="5" name="WordArt 2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2417396" y="1933819"/>
          <a:ext cx="997774" cy="189288"/>
        </a:xfrm>
        <a:prstGeom xmlns:a="http://schemas.openxmlformats.org/drawingml/2006/main" prst="rect">
          <a:avLst/>
        </a:prstGeom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cdr:spPr>
      <cdr:txBody>
        <a:bodyPr xmlns:a="http://schemas.openxmlformats.org/drawingml/2006/main" wrap="none" numCol="1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buNone/>
          </a:pPr>
          <a:r>
            <a:rPr lang="nl-BE" sz="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Calibri"/>
            </a:rPr>
            <a:t>(Hoogste dagwaarde van </a:t>
          </a:r>
        </a:p>
        <a:p xmlns:a="http://schemas.openxmlformats.org/drawingml/2006/main">
          <a:pPr algn="ctr" rtl="0">
            <a:buNone/>
          </a:pPr>
          <a:r>
            <a:rPr lang="nl-BE" sz="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Calibri"/>
            </a:rPr>
            <a:t>de uurconcentraties)</a:t>
          </a:r>
        </a:p>
      </cdr:txBody>
    </cdr:sp>
  </cdr:relSizeAnchor>
  <cdr:relSizeAnchor xmlns:cdr="http://schemas.openxmlformats.org/drawingml/2006/chartDrawing">
    <cdr:from>
      <cdr:x>0.84914</cdr:x>
      <cdr:y>0.66383</cdr:y>
    </cdr:from>
    <cdr:to>
      <cdr:x>0.99059</cdr:x>
      <cdr:y>0.73092</cdr:y>
    </cdr:to>
    <cdr:sp macro="" textlink="">
      <cdr:nvSpPr>
        <cdr:cNvPr id="7" name="WordArt 3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5912338" y="1941146"/>
          <a:ext cx="984890" cy="196194"/>
        </a:xfrm>
        <a:prstGeom xmlns:a="http://schemas.openxmlformats.org/drawingml/2006/main" prst="rect">
          <a:avLst/>
        </a:prstGeom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cdr:spPr>
      <cdr:txBody>
        <a:bodyPr xmlns:a="http://schemas.openxmlformats.org/drawingml/2006/main" wrap="none" numCol="1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900"/>
            </a:lnSpc>
            <a:buNone/>
          </a:pPr>
          <a:r>
            <a:rPr lang="nl-BE" sz="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Calibri"/>
            </a:rPr>
            <a:t>(Daggemiddelde van de</a:t>
          </a:r>
        </a:p>
        <a:p xmlns:a="http://schemas.openxmlformats.org/drawingml/2006/main">
          <a:pPr algn="ctr" rtl="0">
            <a:buNone/>
          </a:pPr>
          <a:r>
            <a:rPr lang="nl-BE" sz="8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Calibri"/>
            </a:rPr>
            <a:t>uurconcentraties)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G21"/>
  <sheetViews>
    <sheetView tabSelected="1" workbookViewId="0">
      <selection activeCell="H13" sqref="H13"/>
    </sheetView>
  </sheetViews>
  <sheetFormatPr baseColWidth="10" defaultColWidth="9" defaultRowHeight="13.5" x14ac:dyDescent="0.3"/>
  <cols>
    <col min="1" max="1" width="28.23046875" bestFit="1" customWidth="1"/>
    <col min="2" max="2" width="17" customWidth="1"/>
    <col min="5" max="5" width="17.23046875" customWidth="1"/>
  </cols>
  <sheetData>
    <row r="1" spans="1:7" x14ac:dyDescent="0.3">
      <c r="A1" t="s">
        <v>1</v>
      </c>
      <c r="B1" t="s">
        <v>97</v>
      </c>
      <c r="C1" t="s">
        <v>97</v>
      </c>
      <c r="D1" t="s">
        <v>97</v>
      </c>
      <c r="E1" t="s">
        <v>96</v>
      </c>
      <c r="F1" t="s">
        <v>96</v>
      </c>
      <c r="G1" t="s">
        <v>96</v>
      </c>
    </row>
    <row r="2" spans="1:7" x14ac:dyDescent="0.3">
      <c r="A2" t="s">
        <v>113</v>
      </c>
    </row>
    <row r="3" spans="1:7" x14ac:dyDescent="0.3">
      <c r="B3" t="s">
        <v>15</v>
      </c>
      <c r="C3" t="s">
        <v>16</v>
      </c>
      <c r="D3" t="s">
        <v>98</v>
      </c>
      <c r="E3" t="s">
        <v>15</v>
      </c>
      <c r="F3" t="s">
        <v>16</v>
      </c>
      <c r="G3" t="s">
        <v>98</v>
      </c>
    </row>
    <row r="4" spans="1:7" x14ac:dyDescent="0.3">
      <c r="B4" t="s">
        <v>114</v>
      </c>
      <c r="C4" t="s">
        <v>115</v>
      </c>
      <c r="D4" t="s">
        <v>116</v>
      </c>
      <c r="E4" t="s">
        <v>114</v>
      </c>
      <c r="F4" t="s">
        <v>115</v>
      </c>
      <c r="G4" t="s">
        <v>116</v>
      </c>
    </row>
    <row r="5" spans="1:7" x14ac:dyDescent="0.3">
      <c r="A5" s="50" t="s">
        <v>117</v>
      </c>
      <c r="B5" s="50">
        <v>0</v>
      </c>
      <c r="C5" s="50">
        <v>0</v>
      </c>
      <c r="D5" s="50">
        <v>0</v>
      </c>
      <c r="E5" s="50">
        <v>1</v>
      </c>
      <c r="F5" s="50">
        <v>1</v>
      </c>
      <c r="G5" s="50">
        <v>0</v>
      </c>
    </row>
    <row r="6" spans="1:7" x14ac:dyDescent="0.3">
      <c r="A6" s="50" t="s">
        <v>118</v>
      </c>
      <c r="B6" s="50">
        <v>1</v>
      </c>
      <c r="C6" s="50">
        <v>0</v>
      </c>
      <c r="D6" s="50">
        <v>0</v>
      </c>
      <c r="E6" s="50">
        <v>1</v>
      </c>
      <c r="F6" s="50">
        <v>0</v>
      </c>
      <c r="G6" s="50">
        <v>0</v>
      </c>
    </row>
    <row r="7" spans="1:7" x14ac:dyDescent="0.3">
      <c r="A7" s="51" t="s">
        <v>124</v>
      </c>
      <c r="B7" s="50">
        <v>2</v>
      </c>
      <c r="C7" s="50">
        <v>0</v>
      </c>
      <c r="D7" s="50">
        <v>0</v>
      </c>
      <c r="E7" s="50">
        <v>3</v>
      </c>
      <c r="F7" s="50">
        <v>0</v>
      </c>
      <c r="G7" s="50">
        <v>0</v>
      </c>
    </row>
    <row r="8" spans="1:7" x14ac:dyDescent="0.3">
      <c r="A8" s="51" t="s">
        <v>125</v>
      </c>
      <c r="B8" s="50">
        <v>0</v>
      </c>
      <c r="C8" s="50">
        <v>0</v>
      </c>
      <c r="D8" s="50">
        <v>0</v>
      </c>
      <c r="E8" s="50">
        <v>1</v>
      </c>
      <c r="F8" s="50">
        <v>0</v>
      </c>
      <c r="G8" s="50">
        <v>0</v>
      </c>
    </row>
    <row r="9" spans="1:7" x14ac:dyDescent="0.3">
      <c r="A9" s="50" t="s">
        <v>130</v>
      </c>
      <c r="B9" s="50">
        <v>3</v>
      </c>
      <c r="C9" s="50">
        <v>0</v>
      </c>
      <c r="D9" s="50">
        <v>0</v>
      </c>
      <c r="E9" s="50">
        <v>1</v>
      </c>
      <c r="F9" s="50">
        <v>1</v>
      </c>
      <c r="G9" s="50">
        <v>0</v>
      </c>
    </row>
    <row r="10" spans="1:7" x14ac:dyDescent="0.3">
      <c r="A10" s="51" t="s">
        <v>131</v>
      </c>
      <c r="B10" s="50">
        <v>0</v>
      </c>
      <c r="C10" s="50">
        <v>0</v>
      </c>
      <c r="D10" s="50">
        <v>0</v>
      </c>
      <c r="E10" s="50">
        <v>1</v>
      </c>
      <c r="F10" s="50">
        <v>0</v>
      </c>
      <c r="G10" s="50">
        <v>0</v>
      </c>
    </row>
    <row r="11" spans="1:7" x14ac:dyDescent="0.3">
      <c r="A11" s="51" t="s">
        <v>146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3">
      <c r="A12" s="51" t="s">
        <v>147</v>
      </c>
      <c r="B12" s="50">
        <v>1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3">
      <c r="A13" s="51" t="s">
        <v>175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</row>
    <row r="18" spans="1:1" x14ac:dyDescent="0.3">
      <c r="A18" s="33"/>
    </row>
    <row r="19" spans="1:1" x14ac:dyDescent="0.3">
      <c r="A19" s="33"/>
    </row>
    <row r="21" spans="1:1" x14ac:dyDescent="0.3">
      <c r="A21" s="33"/>
    </row>
  </sheetData>
  <phoneticPr fontId="2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opLeftCell="C18" workbookViewId="0">
      <selection activeCell="D34" sqref="D34"/>
    </sheetView>
  </sheetViews>
  <sheetFormatPr baseColWidth="10" defaultColWidth="9" defaultRowHeight="13.5" x14ac:dyDescent="0.3"/>
  <cols>
    <col min="1" max="2" width="15.23046875" customWidth="1"/>
    <col min="3" max="3" width="26.4609375" customWidth="1"/>
    <col min="4" max="4" width="22.61328125" customWidth="1"/>
    <col min="5" max="5" width="19.4609375" customWidth="1"/>
    <col min="6" max="6" width="26" customWidth="1"/>
    <col min="7" max="7" width="20.69140625" customWidth="1"/>
    <col min="8" max="8" width="20.61328125" customWidth="1"/>
  </cols>
  <sheetData>
    <row r="1" spans="1:14" x14ac:dyDescent="0.3">
      <c r="A1" t="s">
        <v>1</v>
      </c>
    </row>
    <row r="2" spans="1:14" x14ac:dyDescent="0.3">
      <c r="C2" s="70" t="s">
        <v>97</v>
      </c>
      <c r="D2" s="71"/>
      <c r="E2" s="73"/>
      <c r="F2" s="70" t="s">
        <v>96</v>
      </c>
      <c r="G2" s="71"/>
      <c r="H2" s="72"/>
    </row>
    <row r="3" spans="1:14" x14ac:dyDescent="0.3">
      <c r="C3" s="28" t="s">
        <v>15</v>
      </c>
      <c r="D3" s="29" t="s">
        <v>16</v>
      </c>
      <c r="E3" s="31" t="s">
        <v>98</v>
      </c>
      <c r="F3" s="28" t="s">
        <v>15</v>
      </c>
      <c r="G3" s="29" t="s">
        <v>16</v>
      </c>
      <c r="H3" s="31" t="s">
        <v>98</v>
      </c>
    </row>
    <row r="4" spans="1:14" x14ac:dyDescent="0.3">
      <c r="A4" t="s">
        <v>2</v>
      </c>
      <c r="C4">
        <v>0</v>
      </c>
      <c r="D4">
        <v>0</v>
      </c>
      <c r="E4">
        <v>0</v>
      </c>
      <c r="F4" s="28">
        <f>5</f>
        <v>5</v>
      </c>
      <c r="G4" s="29">
        <f>1</f>
        <v>1</v>
      </c>
      <c r="H4" s="31">
        <v>0</v>
      </c>
    </row>
    <row r="5" spans="1:14" x14ac:dyDescent="0.3">
      <c r="A5" t="s">
        <v>3</v>
      </c>
      <c r="C5">
        <v>0</v>
      </c>
      <c r="D5">
        <v>0</v>
      </c>
      <c r="E5">
        <v>0</v>
      </c>
      <c r="F5" s="28">
        <f>4</f>
        <v>4</v>
      </c>
      <c r="G5" s="29">
        <f>0</f>
        <v>0</v>
      </c>
      <c r="H5" s="31">
        <v>0</v>
      </c>
    </row>
    <row r="6" spans="1:14" x14ac:dyDescent="0.3">
      <c r="A6" t="s">
        <v>4</v>
      </c>
      <c r="C6">
        <v>1</v>
      </c>
      <c r="D6">
        <v>0</v>
      </c>
      <c r="E6">
        <v>0</v>
      </c>
      <c r="F6" s="28">
        <f>3</f>
        <v>3</v>
      </c>
      <c r="G6" s="29">
        <f>1</f>
        <v>1</v>
      </c>
      <c r="H6" s="31">
        <v>0</v>
      </c>
    </row>
    <row r="7" spans="1:14" x14ac:dyDescent="0.3">
      <c r="A7" t="s">
        <v>5</v>
      </c>
      <c r="C7">
        <v>0</v>
      </c>
      <c r="D7">
        <v>0</v>
      </c>
      <c r="E7">
        <v>0</v>
      </c>
      <c r="F7" s="28">
        <f>2</f>
        <v>2</v>
      </c>
      <c r="G7" s="29">
        <f>0</f>
        <v>0</v>
      </c>
      <c r="H7" s="31">
        <v>0</v>
      </c>
    </row>
    <row r="8" spans="1:14" x14ac:dyDescent="0.3">
      <c r="A8" t="s">
        <v>6</v>
      </c>
      <c r="C8">
        <v>1</v>
      </c>
      <c r="D8">
        <v>0</v>
      </c>
      <c r="E8">
        <v>0</v>
      </c>
      <c r="F8" s="28">
        <f>7</f>
        <v>7</v>
      </c>
      <c r="G8" s="29">
        <f>0</f>
        <v>0</v>
      </c>
      <c r="H8" s="31">
        <v>0</v>
      </c>
    </row>
    <row r="9" spans="1:14" x14ac:dyDescent="0.3">
      <c r="A9" t="s">
        <v>7</v>
      </c>
      <c r="C9">
        <v>1</v>
      </c>
      <c r="D9">
        <v>0</v>
      </c>
      <c r="E9">
        <v>0</v>
      </c>
      <c r="F9" s="28">
        <f>3</f>
        <v>3</v>
      </c>
      <c r="G9" s="29">
        <f>1</f>
        <v>1</v>
      </c>
      <c r="H9" s="31">
        <v>0</v>
      </c>
    </row>
    <row r="10" spans="1:14" x14ac:dyDescent="0.3">
      <c r="A10" t="s">
        <v>8</v>
      </c>
      <c r="C10">
        <v>1</v>
      </c>
      <c r="D10">
        <v>0</v>
      </c>
      <c r="E10">
        <v>0</v>
      </c>
      <c r="F10" s="28">
        <f>1</f>
        <v>1</v>
      </c>
      <c r="G10" s="29">
        <f>0</f>
        <v>0</v>
      </c>
      <c r="H10" s="31">
        <v>0</v>
      </c>
    </row>
    <row r="11" spans="1:14" x14ac:dyDescent="0.3">
      <c r="A11" t="s">
        <v>9</v>
      </c>
      <c r="C11" s="44">
        <v>0</v>
      </c>
      <c r="D11" s="44">
        <v>0</v>
      </c>
      <c r="E11" s="44">
        <v>0</v>
      </c>
      <c r="F11" s="45">
        <f>2</f>
        <v>2</v>
      </c>
      <c r="G11" s="46">
        <f>0</f>
        <v>0</v>
      </c>
      <c r="H11" s="47">
        <v>0</v>
      </c>
    </row>
    <row r="12" spans="1:14" x14ac:dyDescent="0.3">
      <c r="A12" t="s">
        <v>10</v>
      </c>
      <c r="C12" s="44">
        <v>1</v>
      </c>
      <c r="D12" s="44">
        <v>0</v>
      </c>
      <c r="E12" s="44">
        <v>0</v>
      </c>
      <c r="F12" s="45">
        <v>1</v>
      </c>
      <c r="G12" s="46">
        <f>0</f>
        <v>0</v>
      </c>
      <c r="H12" s="47">
        <v>0</v>
      </c>
    </row>
    <row r="13" spans="1:14" x14ac:dyDescent="0.3">
      <c r="A13" t="s">
        <v>11</v>
      </c>
      <c r="C13" s="44">
        <v>3</v>
      </c>
      <c r="D13" s="44">
        <v>0</v>
      </c>
      <c r="E13" s="44">
        <v>0</v>
      </c>
      <c r="F13" s="45">
        <v>3</v>
      </c>
      <c r="G13" s="46">
        <f>1</f>
        <v>1</v>
      </c>
      <c r="H13" s="47">
        <v>0</v>
      </c>
      <c r="I13" t="s">
        <v>17</v>
      </c>
    </row>
    <row r="14" spans="1:14" s="44" customFormat="1" x14ac:dyDescent="0.3">
      <c r="A14" t="s">
        <v>12</v>
      </c>
      <c r="B14"/>
      <c r="C14" s="34">
        <v>1</v>
      </c>
      <c r="D14" s="34">
        <v>0</v>
      </c>
      <c r="E14" s="34">
        <v>0</v>
      </c>
      <c r="F14" s="36">
        <f>2</f>
        <v>2</v>
      </c>
      <c r="G14" s="37">
        <f>0</f>
        <v>0</v>
      </c>
      <c r="H14" s="38">
        <v>0</v>
      </c>
      <c r="I14" s="44" t="s">
        <v>135</v>
      </c>
      <c r="J14"/>
      <c r="K14"/>
      <c r="L14"/>
      <c r="M14"/>
      <c r="N14"/>
    </row>
    <row r="15" spans="1:14" ht="27" x14ac:dyDescent="0.3">
      <c r="C15" s="52" t="s">
        <v>148</v>
      </c>
      <c r="D15" s="52" t="s">
        <v>149</v>
      </c>
      <c r="E15" s="52" t="s">
        <v>150</v>
      </c>
      <c r="F15" s="52" t="s">
        <v>151</v>
      </c>
      <c r="G15" s="52" t="s">
        <v>152</v>
      </c>
      <c r="H15" s="52" t="s">
        <v>153</v>
      </c>
    </row>
    <row r="16" spans="1:14" ht="27" x14ac:dyDescent="0.3">
      <c r="C16" s="52" t="s">
        <v>140</v>
      </c>
      <c r="D16" s="49" t="s">
        <v>142</v>
      </c>
      <c r="E16" s="49" t="s">
        <v>143</v>
      </c>
      <c r="F16" s="49" t="s">
        <v>141</v>
      </c>
      <c r="G16" s="49" t="s">
        <v>144</v>
      </c>
      <c r="H16" s="49" t="s">
        <v>145</v>
      </c>
    </row>
    <row r="18" spans="1:9" x14ac:dyDescent="0.3">
      <c r="A18" t="s">
        <v>13</v>
      </c>
      <c r="B18" s="53" t="s">
        <v>111</v>
      </c>
      <c r="C18" s="34">
        <v>0</v>
      </c>
      <c r="D18" s="34">
        <v>0</v>
      </c>
      <c r="E18" s="34">
        <v>0</v>
      </c>
      <c r="F18" s="39">
        <v>1</v>
      </c>
      <c r="G18" s="37">
        <f>1</f>
        <v>1</v>
      </c>
      <c r="H18" s="38">
        <v>0</v>
      </c>
      <c r="I18" s="33" t="s">
        <v>139</v>
      </c>
    </row>
    <row r="19" spans="1:9" x14ac:dyDescent="0.3">
      <c r="A19" t="s">
        <v>14</v>
      </c>
      <c r="B19" s="53" t="s">
        <v>112</v>
      </c>
      <c r="C19" s="34">
        <v>1</v>
      </c>
      <c r="D19" s="34">
        <v>0</v>
      </c>
      <c r="E19" s="34">
        <v>0</v>
      </c>
      <c r="F19" s="36">
        <v>1</v>
      </c>
      <c r="G19" s="37">
        <f>0</f>
        <v>0</v>
      </c>
      <c r="H19" s="38">
        <v>0</v>
      </c>
    </row>
    <row r="20" spans="1:9" x14ac:dyDescent="0.3">
      <c r="A20" t="s">
        <v>119</v>
      </c>
      <c r="B20" s="53" t="s">
        <v>121</v>
      </c>
      <c r="C20" s="34">
        <v>2</v>
      </c>
      <c r="D20" s="34">
        <v>0</v>
      </c>
      <c r="E20" s="34">
        <v>0</v>
      </c>
      <c r="F20" s="37">
        <v>3</v>
      </c>
      <c r="G20" s="37">
        <v>0</v>
      </c>
      <c r="H20" s="38">
        <v>0</v>
      </c>
    </row>
    <row r="21" spans="1:9" x14ac:dyDescent="0.3">
      <c r="A21" t="s">
        <v>120</v>
      </c>
      <c r="B21" s="53" t="s">
        <v>122</v>
      </c>
      <c r="C21" s="34">
        <v>0</v>
      </c>
      <c r="D21" s="34">
        <v>0</v>
      </c>
      <c r="E21" s="34">
        <v>0</v>
      </c>
      <c r="F21" s="37">
        <v>1</v>
      </c>
      <c r="G21" s="37">
        <v>0</v>
      </c>
      <c r="H21" s="38">
        <v>0</v>
      </c>
    </row>
    <row r="22" spans="1:9" x14ac:dyDescent="0.3">
      <c r="A22" t="s">
        <v>126</v>
      </c>
      <c r="B22" s="53" t="s">
        <v>128</v>
      </c>
      <c r="C22" s="48">
        <v>3</v>
      </c>
      <c r="D22" s="48">
        <v>0</v>
      </c>
      <c r="E22" s="48">
        <v>0</v>
      </c>
      <c r="F22" s="48">
        <v>1</v>
      </c>
      <c r="G22" s="48">
        <v>1</v>
      </c>
      <c r="H22" s="48">
        <v>0</v>
      </c>
      <c r="I22" s="33"/>
    </row>
    <row r="23" spans="1:9" x14ac:dyDescent="0.3">
      <c r="A23" t="s">
        <v>127</v>
      </c>
      <c r="B23" s="53" t="s">
        <v>129</v>
      </c>
      <c r="C23" s="48">
        <v>0</v>
      </c>
      <c r="D23" s="48">
        <v>0</v>
      </c>
      <c r="E23" s="48">
        <v>0</v>
      </c>
      <c r="F23" s="48">
        <v>1</v>
      </c>
      <c r="G23" s="48">
        <v>0</v>
      </c>
      <c r="H23" s="48">
        <v>0</v>
      </c>
    </row>
    <row r="24" spans="1:9" x14ac:dyDescent="0.3">
      <c r="A24" s="33" t="s">
        <v>136</v>
      </c>
      <c r="B24" s="53" t="s">
        <v>154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</row>
    <row r="25" spans="1:9" x14ac:dyDescent="0.3">
      <c r="A25" s="33" t="s">
        <v>137</v>
      </c>
      <c r="B25" s="53" t="s">
        <v>170</v>
      </c>
      <c r="C25" s="42">
        <v>1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9" x14ac:dyDescent="0.3">
      <c r="A26" s="53" t="s">
        <v>171</v>
      </c>
      <c r="B26" s="53" t="s">
        <v>173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9" s="90" customFormat="1" x14ac:dyDescent="0.3">
      <c r="A27" s="89" t="s">
        <v>172</v>
      </c>
      <c r="B27" s="89" t="s">
        <v>174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</row>
    <row r="29" spans="1:9" x14ac:dyDescent="0.3">
      <c r="A29" t="s">
        <v>99</v>
      </c>
      <c r="C29" s="32">
        <f>AVERAGE(C14:C25)</f>
        <v>0.88888888888888884</v>
      </c>
      <c r="D29" s="32">
        <f>SUM(D4:D23)/17</f>
        <v>0</v>
      </c>
      <c r="E29" s="32">
        <f>SUM(E4:E23)/17</f>
        <v>0</v>
      </c>
      <c r="F29" s="32">
        <f>AVERAGE(F14:F25)</f>
        <v>1.1111111111111112</v>
      </c>
      <c r="G29" s="32">
        <f>AVERAGE(G14:G25)</f>
        <v>0.22222222222222221</v>
      </c>
      <c r="H29" s="32">
        <f>SUM(H4:H23)/17</f>
        <v>0</v>
      </c>
    </row>
    <row r="33" spans="1:2" x14ac:dyDescent="0.3">
      <c r="A33" s="33" t="s">
        <v>138</v>
      </c>
      <c r="B33" s="33"/>
    </row>
    <row r="34" spans="1:2" x14ac:dyDescent="0.3">
      <c r="A34" s="43" t="s">
        <v>132</v>
      </c>
      <c r="B34" s="43"/>
    </row>
    <row r="35" spans="1:2" x14ac:dyDescent="0.3">
      <c r="A35" s="43" t="s">
        <v>134</v>
      </c>
      <c r="B35" s="43"/>
    </row>
    <row r="36" spans="1:2" x14ac:dyDescent="0.3">
      <c r="A36" s="43" t="s">
        <v>133</v>
      </c>
      <c r="B36" s="43"/>
    </row>
  </sheetData>
  <mergeCells count="2">
    <mergeCell ref="F2:H2"/>
    <mergeCell ref="C2:E2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40" sqref="B40"/>
    </sheetView>
  </sheetViews>
  <sheetFormatPr baseColWidth="10" defaultColWidth="9" defaultRowHeight="13.5" x14ac:dyDescent="0.3"/>
  <cols>
    <col min="1" max="1" width="15.23046875" customWidth="1"/>
    <col min="2" max="2" width="27.23046875" customWidth="1"/>
    <col min="3" max="4" width="11" customWidth="1"/>
    <col min="5" max="5" width="26" customWidth="1"/>
  </cols>
  <sheetData>
    <row r="1" spans="1:8" x14ac:dyDescent="0.3">
      <c r="A1" t="s">
        <v>1</v>
      </c>
    </row>
    <row r="2" spans="1:8" x14ac:dyDescent="0.3">
      <c r="B2" s="70" t="s">
        <v>97</v>
      </c>
      <c r="C2" s="71"/>
      <c r="D2" s="73"/>
      <c r="E2" s="70" t="s">
        <v>96</v>
      </c>
      <c r="F2" s="71"/>
      <c r="G2" s="72"/>
    </row>
    <row r="3" spans="1:8" x14ac:dyDescent="0.3">
      <c r="B3" s="28" t="s">
        <v>15</v>
      </c>
      <c r="C3" s="29" t="s">
        <v>16</v>
      </c>
      <c r="D3" s="31" t="s">
        <v>98</v>
      </c>
      <c r="E3" s="28" t="s">
        <v>15</v>
      </c>
      <c r="F3" s="29" t="s">
        <v>16</v>
      </c>
      <c r="G3" s="31" t="s">
        <v>98</v>
      </c>
    </row>
    <row r="4" spans="1:8" x14ac:dyDescent="0.3">
      <c r="A4" t="s">
        <v>100</v>
      </c>
      <c r="B4">
        <v>0</v>
      </c>
      <c r="C4">
        <v>0</v>
      </c>
      <c r="D4">
        <v>0</v>
      </c>
      <c r="E4" s="28">
        <f>5</f>
        <v>5</v>
      </c>
      <c r="F4" s="29">
        <f>1</f>
        <v>1</v>
      </c>
      <c r="G4" s="31">
        <v>0</v>
      </c>
    </row>
    <row r="5" spans="1:8" x14ac:dyDescent="0.3">
      <c r="A5" t="s">
        <v>101</v>
      </c>
      <c r="B5">
        <v>0</v>
      </c>
      <c r="C5">
        <v>0</v>
      </c>
      <c r="D5">
        <v>0</v>
      </c>
      <c r="E5" s="28">
        <f>4</f>
        <v>4</v>
      </c>
      <c r="F5" s="29">
        <f>0</f>
        <v>0</v>
      </c>
      <c r="G5" s="31">
        <v>0</v>
      </c>
    </row>
    <row r="6" spans="1:8" x14ac:dyDescent="0.3">
      <c r="A6" t="s">
        <v>102</v>
      </c>
      <c r="B6">
        <v>1</v>
      </c>
      <c r="C6">
        <v>0</v>
      </c>
      <c r="D6">
        <v>0</v>
      </c>
      <c r="E6" s="28">
        <f>3</f>
        <v>3</v>
      </c>
      <c r="F6" s="29">
        <f>1</f>
        <v>1</v>
      </c>
      <c r="G6" s="31">
        <v>0</v>
      </c>
    </row>
    <row r="7" spans="1:8" x14ac:dyDescent="0.3">
      <c r="A7" t="s">
        <v>103</v>
      </c>
      <c r="B7">
        <v>0</v>
      </c>
      <c r="C7">
        <v>0</v>
      </c>
      <c r="D7">
        <v>0</v>
      </c>
      <c r="E7" s="28">
        <f>2</f>
        <v>2</v>
      </c>
      <c r="F7" s="29">
        <f>0</f>
        <v>0</v>
      </c>
      <c r="G7" s="31">
        <v>0</v>
      </c>
    </row>
    <row r="8" spans="1:8" x14ac:dyDescent="0.3">
      <c r="A8" t="s">
        <v>104</v>
      </c>
      <c r="B8">
        <v>1</v>
      </c>
      <c r="C8">
        <v>0</v>
      </c>
      <c r="D8">
        <v>0</v>
      </c>
      <c r="E8" s="28">
        <f>7</f>
        <v>7</v>
      </c>
      <c r="F8" s="29">
        <f>0</f>
        <v>0</v>
      </c>
      <c r="G8" s="31">
        <v>0</v>
      </c>
    </row>
    <row r="9" spans="1:8" x14ac:dyDescent="0.3">
      <c r="A9" t="s">
        <v>105</v>
      </c>
      <c r="B9">
        <v>1</v>
      </c>
      <c r="C9">
        <v>0</v>
      </c>
      <c r="D9">
        <v>0</v>
      </c>
      <c r="E9" s="28">
        <f>3</f>
        <v>3</v>
      </c>
      <c r="F9" s="29">
        <f>1</f>
        <v>1</v>
      </c>
      <c r="G9" s="31">
        <v>0</v>
      </c>
    </row>
    <row r="10" spans="1:8" x14ac:dyDescent="0.3">
      <c r="A10" t="s">
        <v>106</v>
      </c>
      <c r="B10">
        <v>1</v>
      </c>
      <c r="C10">
        <v>0</v>
      </c>
      <c r="D10">
        <v>0</v>
      </c>
      <c r="E10" s="28">
        <f>1</f>
        <v>1</v>
      </c>
      <c r="F10" s="29">
        <f>0</f>
        <v>0</v>
      </c>
      <c r="G10" s="31">
        <v>0</v>
      </c>
    </row>
    <row r="11" spans="1:8" x14ac:dyDescent="0.3">
      <c r="A11" t="s">
        <v>107</v>
      </c>
      <c r="B11" s="34">
        <v>0</v>
      </c>
      <c r="C11" s="34">
        <v>0</v>
      </c>
      <c r="D11" s="34">
        <v>0</v>
      </c>
      <c r="E11" s="36">
        <f>2</f>
        <v>2</v>
      </c>
      <c r="F11" s="37">
        <f>0</f>
        <v>0</v>
      </c>
      <c r="G11" s="38">
        <v>0</v>
      </c>
    </row>
    <row r="12" spans="1:8" x14ac:dyDescent="0.3">
      <c r="A12" t="s">
        <v>108</v>
      </c>
      <c r="B12" s="34">
        <v>1</v>
      </c>
      <c r="C12" s="34">
        <v>0</v>
      </c>
      <c r="D12" s="34">
        <v>0</v>
      </c>
      <c r="E12" s="36">
        <v>1</v>
      </c>
      <c r="F12" s="37">
        <f>0</f>
        <v>0</v>
      </c>
      <c r="G12" s="38">
        <v>0</v>
      </c>
    </row>
    <row r="13" spans="1:8" x14ac:dyDescent="0.3">
      <c r="A13" t="s">
        <v>109</v>
      </c>
      <c r="B13" s="34">
        <v>3</v>
      </c>
      <c r="C13" s="34">
        <v>0</v>
      </c>
      <c r="D13" s="34">
        <v>0</v>
      </c>
      <c r="E13" s="30">
        <v>3</v>
      </c>
      <c r="F13" s="37">
        <f>1</f>
        <v>1</v>
      </c>
      <c r="G13" s="38">
        <v>0</v>
      </c>
      <c r="H13" t="s">
        <v>17</v>
      </c>
    </row>
    <row r="14" spans="1:8" x14ac:dyDescent="0.3">
      <c r="A14" t="s">
        <v>110</v>
      </c>
      <c r="B14" s="34">
        <v>1</v>
      </c>
      <c r="C14" s="34">
        <v>0</v>
      </c>
      <c r="D14" s="34">
        <v>0</v>
      </c>
      <c r="E14" s="36">
        <f>2</f>
        <v>2</v>
      </c>
      <c r="F14" s="37">
        <f>0</f>
        <v>0</v>
      </c>
      <c r="G14" s="38">
        <v>0</v>
      </c>
    </row>
    <row r="15" spans="1:8" x14ac:dyDescent="0.3">
      <c r="A15" t="s">
        <v>111</v>
      </c>
      <c r="B15" s="34">
        <v>0</v>
      </c>
      <c r="C15" s="34">
        <v>0</v>
      </c>
      <c r="D15" s="34">
        <v>0</v>
      </c>
      <c r="E15" s="36">
        <f>2</f>
        <v>2</v>
      </c>
      <c r="F15" s="37">
        <f>1</f>
        <v>1</v>
      </c>
      <c r="G15" s="38">
        <v>0</v>
      </c>
    </row>
    <row r="16" spans="1:8" x14ac:dyDescent="0.3">
      <c r="A16" t="s">
        <v>112</v>
      </c>
      <c r="B16" s="35">
        <v>1</v>
      </c>
      <c r="C16" s="35">
        <v>0</v>
      </c>
      <c r="D16" s="35">
        <v>0</v>
      </c>
      <c r="E16" s="39">
        <v>1</v>
      </c>
      <c r="F16" s="40">
        <f>0</f>
        <v>0</v>
      </c>
      <c r="G16" s="41">
        <v>0</v>
      </c>
    </row>
    <row r="17" spans="1:7" x14ac:dyDescent="0.3">
      <c r="A17" t="s">
        <v>121</v>
      </c>
      <c r="B17" s="35">
        <v>2</v>
      </c>
      <c r="C17" s="35">
        <v>0</v>
      </c>
      <c r="D17" s="35">
        <v>0</v>
      </c>
      <c r="E17" s="37">
        <v>3</v>
      </c>
      <c r="F17" s="37">
        <v>0</v>
      </c>
      <c r="G17" s="38">
        <v>0</v>
      </c>
    </row>
    <row r="18" spans="1:7" x14ac:dyDescent="0.3">
      <c r="A18" t="s">
        <v>122</v>
      </c>
      <c r="B18" s="35">
        <v>0</v>
      </c>
      <c r="C18" s="35">
        <v>0</v>
      </c>
      <c r="D18" s="35">
        <v>0</v>
      </c>
      <c r="E18" s="37">
        <v>1</v>
      </c>
      <c r="F18" s="37">
        <v>0</v>
      </c>
      <c r="G18" s="38">
        <v>0</v>
      </c>
    </row>
    <row r="19" spans="1:7" x14ac:dyDescent="0.3">
      <c r="A19" t="s">
        <v>128</v>
      </c>
      <c r="B19" s="42">
        <v>3</v>
      </c>
      <c r="C19" s="42">
        <v>0</v>
      </c>
      <c r="D19" s="42">
        <v>0</v>
      </c>
      <c r="E19" s="42">
        <v>1</v>
      </c>
      <c r="F19" s="42">
        <v>1</v>
      </c>
      <c r="G19" s="42">
        <v>0</v>
      </c>
    </row>
    <row r="20" spans="1:7" x14ac:dyDescent="0.3">
      <c r="A20" t="s">
        <v>129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</row>
    <row r="22" spans="1:7" x14ac:dyDescent="0.3">
      <c r="A22" t="s">
        <v>123</v>
      </c>
      <c r="B22">
        <f t="shared" ref="B22:G22" si="0">SUM(B4:B20)/17</f>
        <v>0.88235294117647056</v>
      </c>
      <c r="C22">
        <f t="shared" si="0"/>
        <v>0</v>
      </c>
      <c r="D22">
        <f t="shared" si="0"/>
        <v>0</v>
      </c>
      <c r="E22">
        <f t="shared" si="0"/>
        <v>2.4705882352941178</v>
      </c>
      <c r="F22">
        <f t="shared" si="0"/>
        <v>0.35294117647058826</v>
      </c>
      <c r="G22">
        <f t="shared" si="0"/>
        <v>0</v>
      </c>
    </row>
  </sheetData>
  <mergeCells count="2">
    <mergeCell ref="E2:G2"/>
    <mergeCell ref="B2:D2"/>
  </mergeCells>
  <phoneticPr fontId="2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A4" zoomScaleNormal="100" workbookViewId="0">
      <selection activeCell="A26" sqref="A26:L26"/>
    </sheetView>
  </sheetViews>
  <sheetFormatPr baseColWidth="10" defaultColWidth="10.69140625" defaultRowHeight="12.5" x14ac:dyDescent="0.3"/>
  <cols>
    <col min="1" max="1" width="21" style="1" customWidth="1"/>
    <col min="2" max="2" width="7.23046875" style="2" customWidth="1"/>
    <col min="3" max="3" width="10.69140625" style="2" customWidth="1"/>
    <col min="4" max="4" width="8.61328125" style="2" customWidth="1"/>
    <col min="5" max="5" width="16.69140625" style="2" customWidth="1"/>
    <col min="6" max="6" width="13.921875" style="2" customWidth="1"/>
    <col min="7" max="7" width="14.23046875" style="2" customWidth="1"/>
    <col min="8" max="9" width="13.921875" style="2" customWidth="1"/>
    <col min="10" max="10" width="9.3828125" style="2" customWidth="1"/>
    <col min="11" max="11" width="9.69140625" style="2" customWidth="1"/>
    <col min="12" max="12" width="9.61328125" style="2" customWidth="1"/>
    <col min="13" max="13" width="11.07421875" style="1" customWidth="1"/>
    <col min="14" max="16384" width="10.69140625" style="1"/>
  </cols>
  <sheetData>
    <row r="2" spans="1:14" ht="18" x14ac:dyDescent="0.3">
      <c r="A2" s="81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5" spans="1:14" ht="33" customHeight="1" x14ac:dyDescent="0.3">
      <c r="A5" s="87" t="s">
        <v>19</v>
      </c>
      <c r="B5" s="86" t="s">
        <v>20</v>
      </c>
      <c r="C5" s="86" t="s">
        <v>21</v>
      </c>
      <c r="D5" s="86" t="s">
        <v>22</v>
      </c>
      <c r="E5" s="85" t="s">
        <v>23</v>
      </c>
      <c r="F5" s="83" t="s">
        <v>92</v>
      </c>
      <c r="G5" s="83" t="s">
        <v>93</v>
      </c>
      <c r="H5" s="83" t="s">
        <v>94</v>
      </c>
      <c r="I5" s="83" t="s">
        <v>95</v>
      </c>
      <c r="J5" s="85" t="s">
        <v>24</v>
      </c>
      <c r="K5" s="85"/>
      <c r="L5" s="85"/>
      <c r="M5" s="2"/>
    </row>
    <row r="6" spans="1:14" ht="34.25" customHeight="1" thickBot="1" x14ac:dyDescent="0.35">
      <c r="A6" s="88"/>
      <c r="B6" s="84"/>
      <c r="C6" s="84"/>
      <c r="D6" s="84"/>
      <c r="E6" s="84"/>
      <c r="F6" s="84"/>
      <c r="G6" s="84"/>
      <c r="H6" s="84"/>
      <c r="I6" s="84"/>
      <c r="J6" s="3" t="s">
        <v>25</v>
      </c>
      <c r="K6" s="3" t="s">
        <v>26</v>
      </c>
      <c r="L6" s="4" t="s">
        <v>27</v>
      </c>
      <c r="M6" s="2"/>
      <c r="N6" s="2"/>
    </row>
    <row r="7" spans="1:14" ht="14" thickTop="1" x14ac:dyDescent="0.3">
      <c r="A7" s="77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  <c r="M7" s="2"/>
      <c r="N7" s="2"/>
    </row>
    <row r="8" spans="1:14" ht="27" customHeight="1" x14ac:dyDescent="0.3">
      <c r="A8" s="5" t="s">
        <v>28</v>
      </c>
      <c r="B8" s="6" t="s">
        <v>29</v>
      </c>
      <c r="C8" s="6" t="s">
        <v>30</v>
      </c>
      <c r="D8" s="7" t="s">
        <v>31</v>
      </c>
      <c r="E8" s="8" t="s">
        <v>32</v>
      </c>
      <c r="F8" s="9" t="s">
        <v>33</v>
      </c>
      <c r="G8" s="6" t="s">
        <v>0</v>
      </c>
      <c r="H8" s="9" t="s">
        <v>34</v>
      </c>
      <c r="I8" s="6" t="s">
        <v>0</v>
      </c>
      <c r="J8" s="6" t="s">
        <v>35</v>
      </c>
      <c r="K8" s="6"/>
      <c r="L8" s="10" t="s">
        <v>36</v>
      </c>
      <c r="M8" s="2"/>
      <c r="N8" s="2"/>
    </row>
    <row r="9" spans="1:14" ht="27" customHeight="1" x14ac:dyDescent="0.3">
      <c r="A9" s="11" t="s">
        <v>37</v>
      </c>
      <c r="B9" s="12" t="s">
        <v>29</v>
      </c>
      <c r="C9" s="12" t="s">
        <v>30</v>
      </c>
      <c r="D9" s="12" t="s">
        <v>0</v>
      </c>
      <c r="E9" s="12" t="s">
        <v>0</v>
      </c>
      <c r="F9" s="12" t="s">
        <v>38</v>
      </c>
      <c r="G9" s="12" t="s">
        <v>0</v>
      </c>
      <c r="H9" s="12" t="s">
        <v>0</v>
      </c>
      <c r="I9" s="12" t="s">
        <v>0</v>
      </c>
      <c r="J9" s="12"/>
      <c r="K9" s="12"/>
      <c r="L9" s="12" t="s">
        <v>35</v>
      </c>
      <c r="M9" s="2"/>
      <c r="N9" s="2"/>
    </row>
    <row r="10" spans="1:14" ht="27" customHeight="1" x14ac:dyDescent="0.3">
      <c r="A10" s="11" t="s">
        <v>39</v>
      </c>
      <c r="B10" s="12" t="s">
        <v>29</v>
      </c>
      <c r="C10" s="12" t="s">
        <v>30</v>
      </c>
      <c r="D10" s="12" t="s">
        <v>0</v>
      </c>
      <c r="E10" s="12" t="s">
        <v>0</v>
      </c>
      <c r="F10" s="12" t="s">
        <v>0</v>
      </c>
      <c r="G10" s="12" t="s">
        <v>0</v>
      </c>
      <c r="H10" s="12" t="s">
        <v>38</v>
      </c>
      <c r="I10" s="12" t="s">
        <v>0</v>
      </c>
      <c r="J10" s="12"/>
      <c r="K10" s="12"/>
      <c r="L10" s="12" t="s">
        <v>35</v>
      </c>
      <c r="M10" s="2"/>
      <c r="N10" s="2"/>
    </row>
    <row r="11" spans="1:14" ht="27" customHeight="1" x14ac:dyDescent="0.3">
      <c r="A11" s="11" t="s">
        <v>40</v>
      </c>
      <c r="B11" s="12" t="s">
        <v>29</v>
      </c>
      <c r="C11" s="12" t="s">
        <v>30</v>
      </c>
      <c r="D11" s="12" t="s">
        <v>0</v>
      </c>
      <c r="E11" s="12" t="s">
        <v>0</v>
      </c>
      <c r="F11" s="12" t="s">
        <v>41</v>
      </c>
      <c r="G11" s="12" t="s">
        <v>0</v>
      </c>
      <c r="H11" s="12" t="s">
        <v>0</v>
      </c>
      <c r="I11" s="12" t="s">
        <v>0</v>
      </c>
      <c r="J11" s="12"/>
      <c r="K11" s="12"/>
      <c r="L11" s="12" t="s">
        <v>35</v>
      </c>
      <c r="M11" s="2"/>
      <c r="N11" s="2"/>
    </row>
    <row r="12" spans="1:14" ht="27" customHeight="1" x14ac:dyDescent="0.3">
      <c r="A12" s="11" t="s">
        <v>42</v>
      </c>
      <c r="B12" s="12" t="s">
        <v>29</v>
      </c>
      <c r="C12" s="12" t="s">
        <v>30</v>
      </c>
      <c r="D12" s="12" t="s">
        <v>0</v>
      </c>
      <c r="E12" s="12"/>
      <c r="F12" s="12" t="s">
        <v>41</v>
      </c>
      <c r="G12" s="12" t="s">
        <v>0</v>
      </c>
      <c r="H12" s="12" t="s">
        <v>0</v>
      </c>
      <c r="I12" s="12" t="s">
        <v>0</v>
      </c>
      <c r="J12" s="12" t="s">
        <v>35</v>
      </c>
      <c r="K12" s="12"/>
      <c r="L12" s="12"/>
      <c r="M12" s="2"/>
      <c r="N12" s="2"/>
    </row>
    <row r="13" spans="1:14" ht="27" customHeight="1" x14ac:dyDescent="0.3">
      <c r="A13" s="13" t="s">
        <v>43</v>
      </c>
      <c r="B13" s="14" t="s">
        <v>44</v>
      </c>
      <c r="C13" s="14" t="s">
        <v>45</v>
      </c>
      <c r="D13" s="14" t="s">
        <v>46</v>
      </c>
      <c r="E13" s="15" t="s">
        <v>47</v>
      </c>
      <c r="F13" s="16" t="s">
        <v>48</v>
      </c>
      <c r="G13" s="14" t="s">
        <v>0</v>
      </c>
      <c r="H13" s="17" t="s">
        <v>49</v>
      </c>
      <c r="I13" s="14" t="s">
        <v>0</v>
      </c>
      <c r="J13" s="14" t="s">
        <v>35</v>
      </c>
      <c r="K13" s="14"/>
      <c r="L13" s="14"/>
      <c r="M13" s="2"/>
      <c r="N13" s="2"/>
    </row>
    <row r="14" spans="1:14" ht="13.5" x14ac:dyDescent="0.3">
      <c r="A14" s="74">
        <v>2008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2"/>
      <c r="N14" s="2"/>
    </row>
    <row r="15" spans="1:14" ht="27" customHeight="1" x14ac:dyDescent="0.3">
      <c r="A15" s="18" t="s">
        <v>50</v>
      </c>
      <c r="B15" s="14" t="s">
        <v>29</v>
      </c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6" t="s">
        <v>38</v>
      </c>
      <c r="I15" s="14" t="s">
        <v>0</v>
      </c>
      <c r="J15" s="14" t="s">
        <v>35</v>
      </c>
      <c r="K15" s="14"/>
      <c r="L15" s="14"/>
      <c r="M15" s="2"/>
      <c r="N15" s="2"/>
    </row>
    <row r="16" spans="1:14" ht="27" customHeight="1" x14ac:dyDescent="0.3">
      <c r="A16" s="13" t="s">
        <v>51</v>
      </c>
      <c r="B16" s="14" t="s">
        <v>52</v>
      </c>
      <c r="C16" s="14" t="s">
        <v>53</v>
      </c>
      <c r="D16" s="14" t="s">
        <v>54</v>
      </c>
      <c r="E16" s="15" t="s">
        <v>55</v>
      </c>
      <c r="F16" s="17" t="s">
        <v>56</v>
      </c>
      <c r="G16" s="14" t="s">
        <v>0</v>
      </c>
      <c r="H16" s="17" t="s">
        <v>57</v>
      </c>
      <c r="I16" s="14" t="s">
        <v>0</v>
      </c>
      <c r="J16" s="14" t="s">
        <v>35</v>
      </c>
      <c r="K16" s="14"/>
      <c r="L16" s="14"/>
      <c r="M16" s="2"/>
      <c r="N16" s="2"/>
    </row>
    <row r="17" spans="1:14" ht="27" customHeight="1" x14ac:dyDescent="0.3">
      <c r="A17" s="13" t="s">
        <v>58</v>
      </c>
      <c r="B17" s="14" t="s">
        <v>59</v>
      </c>
      <c r="C17" s="14" t="s">
        <v>60</v>
      </c>
      <c r="D17" s="14" t="s">
        <v>61</v>
      </c>
      <c r="E17" s="15" t="s">
        <v>62</v>
      </c>
      <c r="F17" s="17" t="s">
        <v>63</v>
      </c>
      <c r="G17" s="19" t="s">
        <v>64</v>
      </c>
      <c r="H17" s="17" t="s">
        <v>65</v>
      </c>
      <c r="I17" s="14" t="s">
        <v>0</v>
      </c>
      <c r="J17" s="14" t="s">
        <v>35</v>
      </c>
      <c r="K17" s="14"/>
      <c r="L17" s="14"/>
      <c r="M17" s="2"/>
      <c r="N17" s="2"/>
    </row>
    <row r="18" spans="1:14" ht="27" customHeight="1" x14ac:dyDescent="0.3">
      <c r="A18" s="11" t="s">
        <v>66</v>
      </c>
      <c r="B18" s="12" t="s">
        <v>59</v>
      </c>
      <c r="C18" s="12" t="s">
        <v>0</v>
      </c>
      <c r="D18" s="12" t="s">
        <v>0</v>
      </c>
      <c r="E18" s="12" t="s">
        <v>0</v>
      </c>
      <c r="F18" s="20" t="s">
        <v>67</v>
      </c>
      <c r="G18" s="12" t="s">
        <v>0</v>
      </c>
      <c r="H18" s="20" t="s">
        <v>68</v>
      </c>
      <c r="I18" s="12" t="s">
        <v>0</v>
      </c>
      <c r="J18" s="12"/>
      <c r="K18" s="12"/>
      <c r="L18" s="12" t="s">
        <v>35</v>
      </c>
      <c r="M18" s="2"/>
      <c r="N18" s="2"/>
    </row>
    <row r="19" spans="1:14" ht="27" customHeight="1" x14ac:dyDescent="0.3">
      <c r="A19" s="13" t="s">
        <v>69</v>
      </c>
      <c r="B19" s="14" t="s">
        <v>52</v>
      </c>
      <c r="C19" s="14" t="s">
        <v>70</v>
      </c>
      <c r="D19" s="14" t="s">
        <v>71</v>
      </c>
      <c r="E19" s="21" t="s">
        <v>72</v>
      </c>
      <c r="F19" s="16" t="s">
        <v>48</v>
      </c>
      <c r="G19" s="14" t="s">
        <v>0</v>
      </c>
      <c r="H19" s="14" t="s">
        <v>0</v>
      </c>
      <c r="I19" s="14" t="s">
        <v>0</v>
      </c>
      <c r="J19" s="14" t="s">
        <v>35</v>
      </c>
      <c r="K19" s="14"/>
      <c r="L19" s="14"/>
      <c r="M19" s="2"/>
      <c r="N19" s="2"/>
    </row>
    <row r="20" spans="1:14" ht="13.5" x14ac:dyDescent="0.3">
      <c r="A20" s="74">
        <v>2009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  <c r="M20" s="2"/>
      <c r="N20" s="2"/>
    </row>
    <row r="21" spans="1:14" ht="27" customHeight="1" x14ac:dyDescent="0.3">
      <c r="A21" s="13" t="s">
        <v>73</v>
      </c>
      <c r="B21" s="14" t="s">
        <v>29</v>
      </c>
      <c r="C21" s="14" t="s">
        <v>74</v>
      </c>
      <c r="D21" s="14" t="s">
        <v>75</v>
      </c>
      <c r="E21" s="15" t="s">
        <v>76</v>
      </c>
      <c r="F21" s="16" t="s">
        <v>48</v>
      </c>
      <c r="G21" s="14" t="s">
        <v>0</v>
      </c>
      <c r="H21" s="16" t="s">
        <v>41</v>
      </c>
      <c r="I21" s="14" t="s">
        <v>0</v>
      </c>
      <c r="J21" s="14" t="s">
        <v>35</v>
      </c>
      <c r="K21" s="14"/>
      <c r="L21" s="14"/>
      <c r="M21" s="2"/>
      <c r="N21" s="2"/>
    </row>
    <row r="22" spans="1:14" ht="27" customHeight="1" x14ac:dyDescent="0.3">
      <c r="A22" s="11" t="s">
        <v>77</v>
      </c>
      <c r="B22" s="12" t="s">
        <v>29</v>
      </c>
      <c r="C22" s="12" t="s">
        <v>0</v>
      </c>
      <c r="D22" s="12" t="s">
        <v>0</v>
      </c>
      <c r="E22" s="12" t="s">
        <v>0</v>
      </c>
      <c r="F22" s="20" t="s">
        <v>78</v>
      </c>
      <c r="G22" s="12" t="s">
        <v>38</v>
      </c>
      <c r="H22" s="12" t="s">
        <v>0</v>
      </c>
      <c r="I22" s="12" t="s">
        <v>0</v>
      </c>
      <c r="J22" s="12"/>
      <c r="K22" s="12"/>
      <c r="L22" s="12" t="s">
        <v>35</v>
      </c>
      <c r="M22" s="2"/>
      <c r="N22" s="2"/>
    </row>
    <row r="23" spans="1:14" ht="13.5" x14ac:dyDescent="0.3">
      <c r="A23" s="80">
        <v>2010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6"/>
      <c r="M23" s="2"/>
      <c r="N23" s="2"/>
    </row>
    <row r="24" spans="1:14" ht="27" customHeight="1" x14ac:dyDescent="0.3">
      <c r="A24" s="18" t="s">
        <v>79</v>
      </c>
      <c r="B24" s="14" t="s">
        <v>29</v>
      </c>
      <c r="C24" s="14" t="s">
        <v>80</v>
      </c>
      <c r="D24" s="14" t="s">
        <v>80</v>
      </c>
      <c r="E24" s="14" t="s">
        <v>0</v>
      </c>
      <c r="F24" s="17" t="s">
        <v>78</v>
      </c>
      <c r="G24" s="22" t="s">
        <v>38</v>
      </c>
      <c r="H24" s="14" t="s">
        <v>0</v>
      </c>
      <c r="I24" s="14" t="s">
        <v>0</v>
      </c>
      <c r="J24" s="14"/>
      <c r="K24" s="14" t="s">
        <v>35</v>
      </c>
      <c r="L24" s="14"/>
      <c r="M24" s="2"/>
      <c r="N24" s="2"/>
    </row>
    <row r="25" spans="1:14" ht="27" customHeight="1" x14ac:dyDescent="0.3">
      <c r="A25" s="13" t="s">
        <v>81</v>
      </c>
      <c r="B25" s="14" t="s">
        <v>29</v>
      </c>
      <c r="C25" s="14" t="s">
        <v>80</v>
      </c>
      <c r="D25" s="14" t="s">
        <v>82</v>
      </c>
      <c r="E25" s="15" t="s">
        <v>83</v>
      </c>
      <c r="F25" s="16" t="s">
        <v>78</v>
      </c>
      <c r="G25" s="14" t="s">
        <v>0</v>
      </c>
      <c r="H25" s="14" t="s">
        <v>0</v>
      </c>
      <c r="I25" s="14" t="s">
        <v>0</v>
      </c>
      <c r="J25" s="23" t="s">
        <v>84</v>
      </c>
      <c r="K25" s="14" t="s">
        <v>85</v>
      </c>
      <c r="L25" s="14" t="s">
        <v>35</v>
      </c>
      <c r="M25" s="2"/>
      <c r="N25" s="2"/>
    </row>
    <row r="26" spans="1:14" ht="13.5" x14ac:dyDescent="0.3">
      <c r="A26" s="74">
        <v>2011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2"/>
      <c r="N26" s="2"/>
    </row>
    <row r="27" spans="1:14" ht="27" customHeight="1" x14ac:dyDescent="0.3">
      <c r="A27" s="13" t="s">
        <v>86</v>
      </c>
      <c r="B27" s="14" t="s">
        <v>29</v>
      </c>
      <c r="C27" s="14" t="s">
        <v>80</v>
      </c>
      <c r="D27" s="24" t="s">
        <v>87</v>
      </c>
      <c r="E27" s="15" t="s">
        <v>88</v>
      </c>
      <c r="F27" s="17" t="s">
        <v>89</v>
      </c>
      <c r="G27" s="14" t="s">
        <v>0</v>
      </c>
      <c r="H27" s="14" t="s">
        <v>0</v>
      </c>
      <c r="I27" s="14" t="s">
        <v>0</v>
      </c>
      <c r="J27" s="14" t="s">
        <v>35</v>
      </c>
      <c r="K27" s="14" t="s">
        <v>85</v>
      </c>
      <c r="L27" s="14" t="s">
        <v>85</v>
      </c>
      <c r="M27" s="2"/>
      <c r="N27" s="2"/>
    </row>
    <row r="28" spans="1:14" ht="27" customHeight="1" x14ac:dyDescent="0.3">
      <c r="A28" s="25" t="s">
        <v>90</v>
      </c>
      <c r="B28" s="26" t="s">
        <v>59</v>
      </c>
      <c r="C28" s="26" t="s">
        <v>91</v>
      </c>
      <c r="D28" s="26" t="s">
        <v>80</v>
      </c>
      <c r="E28" s="26" t="s">
        <v>0</v>
      </c>
      <c r="F28" s="27" t="s">
        <v>48</v>
      </c>
      <c r="G28" s="26" t="s">
        <v>0</v>
      </c>
      <c r="H28" s="26" t="s">
        <v>0</v>
      </c>
      <c r="I28" s="26" t="s">
        <v>0</v>
      </c>
      <c r="J28" s="26"/>
      <c r="K28" s="26" t="s">
        <v>35</v>
      </c>
      <c r="L28" s="26"/>
      <c r="M28" s="2"/>
      <c r="N28" s="2"/>
    </row>
  </sheetData>
  <mergeCells count="16">
    <mergeCell ref="A2:L2"/>
    <mergeCell ref="G5:G6"/>
    <mergeCell ref="F5:F6"/>
    <mergeCell ref="E5:E6"/>
    <mergeCell ref="D5:D6"/>
    <mergeCell ref="J5:L5"/>
    <mergeCell ref="I5:I6"/>
    <mergeCell ref="H5:H6"/>
    <mergeCell ref="C5:C6"/>
    <mergeCell ref="B5:B6"/>
    <mergeCell ref="A5:A6"/>
    <mergeCell ref="A26:L26"/>
    <mergeCell ref="A7:L7"/>
    <mergeCell ref="A14:L14"/>
    <mergeCell ref="A20:L20"/>
    <mergeCell ref="A23:L23"/>
  </mergeCells>
  <phoneticPr fontId="0" type="noConversion"/>
  <pageMargins left="0.28999999999999998" right="0.55118110236220474" top="0.6" bottom="0.61" header="0.51181102362204722" footer="0.51181102362204722"/>
  <pageSetup paperSize="0" scale="75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E41" sqref="E41"/>
    </sheetView>
  </sheetViews>
  <sheetFormatPr baseColWidth="10" defaultColWidth="9" defaultRowHeight="13.5" x14ac:dyDescent="0.3"/>
  <cols>
    <col min="2" max="2" width="12.4609375" customWidth="1"/>
  </cols>
  <sheetData>
    <row r="1" spans="1:9" ht="14.5" x14ac:dyDescent="0.35">
      <c r="A1" s="54" t="s">
        <v>155</v>
      </c>
      <c r="B1" s="54" t="s">
        <v>156</v>
      </c>
      <c r="C1" s="54" t="s">
        <v>157</v>
      </c>
      <c r="D1" s="54" t="s">
        <v>158</v>
      </c>
      <c r="E1" s="54" t="s">
        <v>159</v>
      </c>
      <c r="F1" s="54" t="s">
        <v>160</v>
      </c>
      <c r="G1" s="54" t="s">
        <v>161</v>
      </c>
      <c r="H1" s="54" t="s">
        <v>162</v>
      </c>
      <c r="I1" s="54" t="s">
        <v>163</v>
      </c>
    </row>
    <row r="2" spans="1:9" ht="14.5" x14ac:dyDescent="0.35">
      <c r="A2" s="54">
        <v>1</v>
      </c>
      <c r="B2" s="55">
        <v>39490</v>
      </c>
      <c r="C2" s="54">
        <v>2</v>
      </c>
      <c r="D2" s="54">
        <v>42</v>
      </c>
      <c r="E2" s="54">
        <v>51</v>
      </c>
      <c r="F2" s="54">
        <v>91</v>
      </c>
      <c r="G2" s="54">
        <v>72</v>
      </c>
      <c r="H2" s="54">
        <v>27</v>
      </c>
      <c r="I2" s="54">
        <v>40</v>
      </c>
    </row>
    <row r="3" spans="1:9" ht="14.5" x14ac:dyDescent="0.35">
      <c r="A3" s="54">
        <v>1</v>
      </c>
      <c r="B3" s="55">
        <v>39491</v>
      </c>
      <c r="C3" s="54">
        <v>2</v>
      </c>
      <c r="D3" s="54">
        <v>69</v>
      </c>
      <c r="E3" s="54">
        <v>68</v>
      </c>
      <c r="F3" s="54">
        <v>78</v>
      </c>
      <c r="G3" s="54">
        <v>73</v>
      </c>
      <c r="H3" s="54">
        <v>54</v>
      </c>
      <c r="I3" s="54">
        <v>59</v>
      </c>
    </row>
    <row r="4" spans="1:9" ht="14.5" x14ac:dyDescent="0.35">
      <c r="A4" s="54">
        <v>2</v>
      </c>
      <c r="B4" s="55">
        <v>39496</v>
      </c>
      <c r="C4" s="54">
        <v>3</v>
      </c>
      <c r="D4" s="54">
        <v>80</v>
      </c>
      <c r="E4" s="54">
        <v>93</v>
      </c>
      <c r="F4" s="54">
        <v>135</v>
      </c>
      <c r="G4" s="54">
        <v>105</v>
      </c>
      <c r="H4" s="54">
        <v>58</v>
      </c>
      <c r="I4" s="54">
        <v>69</v>
      </c>
    </row>
    <row r="5" spans="1:9" ht="14.5" x14ac:dyDescent="0.35">
      <c r="A5" s="54">
        <v>2</v>
      </c>
      <c r="B5" s="55">
        <v>39497</v>
      </c>
      <c r="C5" s="54">
        <v>3</v>
      </c>
      <c r="D5" s="54">
        <v>118</v>
      </c>
      <c r="E5" s="54">
        <v>127</v>
      </c>
      <c r="F5" s="54">
        <v>130</v>
      </c>
      <c r="G5" s="54">
        <v>123</v>
      </c>
      <c r="H5" s="54">
        <v>104</v>
      </c>
      <c r="I5" s="54">
        <v>110</v>
      </c>
    </row>
    <row r="6" spans="1:9" ht="14.5" x14ac:dyDescent="0.35">
      <c r="A6" s="54">
        <v>2</v>
      </c>
      <c r="B6" s="55">
        <v>39498</v>
      </c>
      <c r="C6" s="54">
        <v>3</v>
      </c>
      <c r="D6" s="54">
        <v>86</v>
      </c>
      <c r="E6" s="54">
        <v>95</v>
      </c>
      <c r="F6" s="54">
        <v>105</v>
      </c>
      <c r="G6" s="54">
        <v>95</v>
      </c>
      <c r="H6" s="54">
        <v>70</v>
      </c>
      <c r="I6" s="54">
        <v>74</v>
      </c>
    </row>
    <row r="7" spans="1:9" ht="14.5" x14ac:dyDescent="0.35">
      <c r="A7" s="54">
        <v>3</v>
      </c>
      <c r="B7" s="55">
        <v>39812</v>
      </c>
      <c r="C7" s="54">
        <v>3</v>
      </c>
      <c r="D7" s="54">
        <v>80</v>
      </c>
      <c r="E7" s="54">
        <v>97</v>
      </c>
      <c r="F7" s="54">
        <v>102</v>
      </c>
      <c r="G7" s="54">
        <v>90</v>
      </c>
      <c r="H7" s="54">
        <v>67</v>
      </c>
      <c r="I7" s="54">
        <v>73</v>
      </c>
    </row>
    <row r="8" spans="1:9" ht="14.5" x14ac:dyDescent="0.35">
      <c r="A8" s="54">
        <v>3</v>
      </c>
      <c r="B8" s="55">
        <v>39813</v>
      </c>
      <c r="C8" s="54">
        <v>3</v>
      </c>
      <c r="D8" s="54">
        <v>111</v>
      </c>
      <c r="E8" s="54">
        <v>123</v>
      </c>
      <c r="F8" s="54">
        <v>113</v>
      </c>
      <c r="G8" s="54">
        <v>106</v>
      </c>
      <c r="H8" s="54">
        <v>106</v>
      </c>
      <c r="I8" s="54">
        <v>108</v>
      </c>
    </row>
    <row r="9" spans="1:9" ht="14.5" x14ac:dyDescent="0.35">
      <c r="A9" s="54">
        <v>3</v>
      </c>
      <c r="B9" s="55">
        <v>39814</v>
      </c>
      <c r="C9" s="54">
        <v>3</v>
      </c>
      <c r="D9" s="54">
        <v>71</v>
      </c>
      <c r="E9" s="54">
        <v>80</v>
      </c>
      <c r="F9" s="54">
        <v>69</v>
      </c>
      <c r="G9" s="54">
        <v>65</v>
      </c>
      <c r="H9" s="54">
        <v>68</v>
      </c>
      <c r="I9" s="54">
        <v>69</v>
      </c>
    </row>
    <row r="10" spans="1:9" ht="14.5" x14ac:dyDescent="0.35">
      <c r="A10" s="54">
        <v>4</v>
      </c>
      <c r="B10" s="55">
        <v>39822</v>
      </c>
      <c r="C10" s="54">
        <v>2</v>
      </c>
      <c r="D10" s="54">
        <v>84</v>
      </c>
      <c r="E10" s="54">
        <v>90</v>
      </c>
      <c r="F10" s="54">
        <v>85</v>
      </c>
      <c r="G10" s="54">
        <v>84</v>
      </c>
      <c r="H10" s="54">
        <v>70</v>
      </c>
      <c r="I10" s="54">
        <v>78</v>
      </c>
    </row>
    <row r="11" spans="1:9" ht="14.5" x14ac:dyDescent="0.35">
      <c r="A11" s="54">
        <v>4</v>
      </c>
      <c r="B11" s="55">
        <v>39823</v>
      </c>
      <c r="C11" s="54">
        <v>2</v>
      </c>
      <c r="D11" s="54">
        <v>93</v>
      </c>
      <c r="E11" s="54">
        <v>108</v>
      </c>
      <c r="F11" s="54">
        <v>106</v>
      </c>
      <c r="G11" s="54">
        <v>96</v>
      </c>
      <c r="H11" s="54">
        <v>77</v>
      </c>
      <c r="I11" s="54">
        <v>80</v>
      </c>
    </row>
    <row r="12" spans="1:9" ht="14.5" x14ac:dyDescent="0.35">
      <c r="A12" s="54">
        <v>5</v>
      </c>
      <c r="B12" s="55">
        <v>40204</v>
      </c>
      <c r="C12" s="54">
        <v>2</v>
      </c>
      <c r="D12" s="54">
        <v>93</v>
      </c>
      <c r="E12" s="54">
        <v>107</v>
      </c>
      <c r="F12" s="54">
        <v>104</v>
      </c>
      <c r="G12" s="54">
        <v>95</v>
      </c>
      <c r="H12" s="54">
        <v>92</v>
      </c>
      <c r="I12" s="54">
        <v>100</v>
      </c>
    </row>
    <row r="13" spans="1:9" ht="14.5" x14ac:dyDescent="0.35">
      <c r="A13" s="54">
        <v>5</v>
      </c>
      <c r="B13" s="55">
        <v>40205</v>
      </c>
      <c r="C13" s="54">
        <v>2</v>
      </c>
      <c r="D13" s="54">
        <v>92</v>
      </c>
      <c r="E13" s="54">
        <v>108</v>
      </c>
      <c r="F13" s="54">
        <v>105</v>
      </c>
      <c r="G13" s="54">
        <v>94</v>
      </c>
      <c r="H13" s="54">
        <v>95</v>
      </c>
      <c r="I13" s="54">
        <v>92</v>
      </c>
    </row>
    <row r="14" spans="1:9" ht="14.5" x14ac:dyDescent="0.35">
      <c r="A14" s="54">
        <v>6</v>
      </c>
      <c r="B14" s="55">
        <v>40216</v>
      </c>
      <c r="C14" s="54">
        <v>2</v>
      </c>
      <c r="D14" s="54">
        <v>87</v>
      </c>
      <c r="E14" s="54">
        <v>95</v>
      </c>
      <c r="F14" s="54">
        <v>84</v>
      </c>
      <c r="G14" s="54">
        <v>82</v>
      </c>
      <c r="H14" s="54">
        <v>82</v>
      </c>
      <c r="I14" s="54">
        <v>84</v>
      </c>
    </row>
    <row r="15" spans="1:9" ht="14.5" x14ac:dyDescent="0.35">
      <c r="A15" s="54">
        <v>6</v>
      </c>
      <c r="B15" s="55">
        <v>40217</v>
      </c>
      <c r="C15" s="54">
        <v>2</v>
      </c>
      <c r="D15" s="54">
        <v>74</v>
      </c>
      <c r="E15" s="54">
        <v>80</v>
      </c>
      <c r="F15" s="54">
        <v>76</v>
      </c>
      <c r="G15" s="54">
        <v>74</v>
      </c>
      <c r="H15" s="54">
        <v>73</v>
      </c>
      <c r="I15" s="54">
        <v>76</v>
      </c>
    </row>
    <row r="16" spans="1:9" ht="14.5" x14ac:dyDescent="0.35">
      <c r="A16" s="54">
        <v>7</v>
      </c>
      <c r="B16" s="55">
        <v>40603</v>
      </c>
      <c r="C16" s="54">
        <v>4</v>
      </c>
      <c r="D16" s="54">
        <v>82</v>
      </c>
      <c r="E16" s="54">
        <v>-9999</v>
      </c>
      <c r="F16" s="54">
        <v>86</v>
      </c>
      <c r="G16" s="54">
        <v>83</v>
      </c>
      <c r="H16" s="54">
        <v>79</v>
      </c>
      <c r="I16" s="54">
        <v>75</v>
      </c>
    </row>
    <row r="17" spans="1:9" ht="14.5" x14ac:dyDescent="0.35">
      <c r="A17" s="54">
        <v>7</v>
      </c>
      <c r="B17" s="55">
        <v>40604</v>
      </c>
      <c r="C17" s="54">
        <v>4</v>
      </c>
      <c r="D17" s="54">
        <v>96</v>
      </c>
      <c r="E17" s="54">
        <v>-9999</v>
      </c>
      <c r="F17" s="54">
        <v>112</v>
      </c>
      <c r="G17" s="54">
        <v>98</v>
      </c>
      <c r="H17" s="54">
        <v>93</v>
      </c>
      <c r="I17" s="54">
        <v>87</v>
      </c>
    </row>
    <row r="18" spans="1:9" ht="14.5" x14ac:dyDescent="0.35">
      <c r="A18" s="54">
        <v>7</v>
      </c>
      <c r="B18" s="55">
        <v>40605</v>
      </c>
      <c r="C18" s="54">
        <v>4</v>
      </c>
      <c r="D18" s="54">
        <v>76</v>
      </c>
      <c r="E18" s="54">
        <v>-9999</v>
      </c>
      <c r="F18" s="54">
        <v>90</v>
      </c>
      <c r="G18" s="54">
        <v>76</v>
      </c>
      <c r="H18" s="54">
        <v>76</v>
      </c>
      <c r="I18" s="54">
        <v>70</v>
      </c>
    </row>
    <row r="19" spans="1:9" ht="14.5" x14ac:dyDescent="0.35">
      <c r="A19" s="54">
        <v>7</v>
      </c>
      <c r="B19" s="55">
        <v>40606</v>
      </c>
      <c r="C19" s="54">
        <v>4</v>
      </c>
      <c r="D19" s="54">
        <v>86</v>
      </c>
      <c r="E19" s="54">
        <v>-9999</v>
      </c>
      <c r="F19" s="54">
        <v>105</v>
      </c>
      <c r="G19" s="54">
        <v>87</v>
      </c>
      <c r="H19" s="54">
        <v>79</v>
      </c>
      <c r="I19" s="54">
        <v>76</v>
      </c>
    </row>
    <row r="20" spans="1:9" ht="14.5" x14ac:dyDescent="0.35">
      <c r="A20" s="54">
        <v>8</v>
      </c>
      <c r="B20" s="55">
        <v>40867</v>
      </c>
      <c r="C20" s="54">
        <v>4</v>
      </c>
      <c r="D20" s="54">
        <v>61</v>
      </c>
      <c r="E20" s="54">
        <v>56</v>
      </c>
      <c r="F20" s="54">
        <v>72</v>
      </c>
      <c r="G20" s="54">
        <v>81</v>
      </c>
      <c r="H20" s="54">
        <v>43</v>
      </c>
      <c r="I20" s="54">
        <v>49</v>
      </c>
    </row>
    <row r="21" spans="1:9" ht="14.5" x14ac:dyDescent="0.35">
      <c r="A21" s="54">
        <v>8</v>
      </c>
      <c r="B21" s="55">
        <v>40868</v>
      </c>
      <c r="C21" s="54">
        <v>4</v>
      </c>
      <c r="D21" s="54">
        <v>92</v>
      </c>
      <c r="E21" s="54">
        <v>70</v>
      </c>
      <c r="F21" s="54">
        <v>98</v>
      </c>
      <c r="G21" s="54">
        <v>105</v>
      </c>
      <c r="H21" s="54">
        <v>61</v>
      </c>
      <c r="I21" s="54">
        <v>70</v>
      </c>
    </row>
    <row r="22" spans="1:9" ht="14.5" x14ac:dyDescent="0.35">
      <c r="A22" s="54">
        <v>8</v>
      </c>
      <c r="B22" s="55">
        <v>40869</v>
      </c>
      <c r="C22" s="54">
        <v>4</v>
      </c>
      <c r="D22" s="54">
        <v>64</v>
      </c>
      <c r="E22" s="54">
        <v>84</v>
      </c>
      <c r="F22" s="54">
        <v>133</v>
      </c>
      <c r="G22" s="54">
        <v>91</v>
      </c>
      <c r="H22" s="54">
        <v>57</v>
      </c>
      <c r="I22" s="54">
        <v>50</v>
      </c>
    </row>
    <row r="23" spans="1:9" ht="14.5" x14ac:dyDescent="0.35">
      <c r="A23" s="54">
        <v>8</v>
      </c>
      <c r="B23" s="55">
        <v>40870</v>
      </c>
      <c r="C23" s="54">
        <v>4</v>
      </c>
      <c r="D23" s="54">
        <v>64</v>
      </c>
      <c r="E23" s="54">
        <v>64</v>
      </c>
      <c r="F23" s="54">
        <v>87</v>
      </c>
      <c r="G23" s="54">
        <v>72</v>
      </c>
      <c r="H23" s="54">
        <v>59</v>
      </c>
      <c r="I23" s="54">
        <v>60</v>
      </c>
    </row>
    <row r="24" spans="1:9" ht="14.5" x14ac:dyDescent="0.35">
      <c r="A24" s="54">
        <v>9</v>
      </c>
      <c r="B24" s="55">
        <v>40938</v>
      </c>
      <c r="C24" s="54">
        <v>2</v>
      </c>
      <c r="D24" s="54">
        <v>81</v>
      </c>
      <c r="E24" s="54">
        <v>90</v>
      </c>
      <c r="F24" s="54">
        <v>94</v>
      </c>
      <c r="G24" s="54">
        <v>82</v>
      </c>
      <c r="H24" s="54">
        <v>80</v>
      </c>
      <c r="I24" s="54">
        <v>76</v>
      </c>
    </row>
    <row r="25" spans="1:9" ht="14.5" x14ac:dyDescent="0.35">
      <c r="A25" s="54">
        <v>9</v>
      </c>
      <c r="B25" s="55">
        <v>40939</v>
      </c>
      <c r="C25" s="54">
        <v>2</v>
      </c>
      <c r="D25" s="54">
        <v>76</v>
      </c>
      <c r="E25" s="54">
        <v>74</v>
      </c>
      <c r="F25" s="54">
        <v>83</v>
      </c>
      <c r="G25" s="54">
        <v>79</v>
      </c>
      <c r="H25" s="54">
        <v>74</v>
      </c>
      <c r="I25" s="54">
        <v>67</v>
      </c>
    </row>
    <row r="26" spans="1:9" ht="14.5" x14ac:dyDescent="0.35">
      <c r="A26" s="54">
        <v>10</v>
      </c>
      <c r="B26" s="55">
        <v>40983</v>
      </c>
      <c r="C26" s="54">
        <v>2</v>
      </c>
      <c r="D26" s="54">
        <v>67</v>
      </c>
      <c r="E26" s="54">
        <v>76</v>
      </c>
      <c r="F26" s="54">
        <v>158</v>
      </c>
      <c r="G26" s="54">
        <v>83</v>
      </c>
      <c r="H26" s="54">
        <v>69</v>
      </c>
      <c r="I26" s="54">
        <v>54</v>
      </c>
    </row>
    <row r="27" spans="1:9" ht="14.5" x14ac:dyDescent="0.35">
      <c r="A27" s="54">
        <v>10</v>
      </c>
      <c r="B27" s="55">
        <v>40984</v>
      </c>
      <c r="C27" s="54">
        <v>2</v>
      </c>
      <c r="D27" s="54">
        <v>83</v>
      </c>
      <c r="E27" s="54">
        <v>74</v>
      </c>
      <c r="F27" s="54">
        <v>101</v>
      </c>
      <c r="G27" s="54">
        <v>81</v>
      </c>
      <c r="H27" s="54">
        <v>89</v>
      </c>
      <c r="I27" s="54">
        <v>73</v>
      </c>
    </row>
    <row r="28" spans="1:9" ht="14.5" x14ac:dyDescent="0.35">
      <c r="A28" s="54">
        <v>11</v>
      </c>
      <c r="B28" s="55">
        <v>41296</v>
      </c>
      <c r="C28" s="54">
        <v>2</v>
      </c>
      <c r="D28" s="54">
        <v>71</v>
      </c>
      <c r="E28" s="54">
        <v>73</v>
      </c>
      <c r="F28" s="54">
        <v>90</v>
      </c>
      <c r="G28" s="54">
        <v>69</v>
      </c>
      <c r="H28" s="54">
        <v>64</v>
      </c>
      <c r="I28" s="54">
        <v>68</v>
      </c>
    </row>
    <row r="29" spans="1:9" ht="14.5" x14ac:dyDescent="0.35">
      <c r="A29" s="54">
        <v>11</v>
      </c>
      <c r="B29" s="55">
        <v>41297</v>
      </c>
      <c r="C29" s="54">
        <v>2</v>
      </c>
      <c r="D29" s="54">
        <v>103</v>
      </c>
      <c r="E29" s="54">
        <v>97</v>
      </c>
      <c r="F29" s="54">
        <v>110</v>
      </c>
      <c r="G29" s="54">
        <v>106</v>
      </c>
      <c r="H29" s="54">
        <v>99</v>
      </c>
      <c r="I29" s="54">
        <v>95</v>
      </c>
    </row>
    <row r="30" spans="1:9" ht="14.5" x14ac:dyDescent="0.35">
      <c r="A30" s="54">
        <v>12</v>
      </c>
      <c r="B30" s="55">
        <v>41708</v>
      </c>
      <c r="C30" s="54">
        <v>5</v>
      </c>
      <c r="D30" s="54">
        <v>58</v>
      </c>
      <c r="E30" s="54">
        <v>89</v>
      </c>
      <c r="F30" s="54">
        <v>107</v>
      </c>
      <c r="G30" s="54">
        <v>70</v>
      </c>
      <c r="H30" s="54">
        <v>62</v>
      </c>
      <c r="I30" s="54">
        <v>55</v>
      </c>
    </row>
    <row r="31" spans="1:9" ht="14.5" x14ac:dyDescent="0.35">
      <c r="A31" s="54">
        <v>12</v>
      </c>
      <c r="B31" s="55">
        <v>41709</v>
      </c>
      <c r="C31" s="54">
        <v>5</v>
      </c>
      <c r="D31" s="54">
        <v>72</v>
      </c>
      <c r="E31" s="54">
        <v>74</v>
      </c>
      <c r="F31" s="54">
        <v>88</v>
      </c>
      <c r="G31" s="54">
        <v>77</v>
      </c>
      <c r="H31" s="54">
        <v>85</v>
      </c>
      <c r="I31" s="54">
        <v>70</v>
      </c>
    </row>
    <row r="32" spans="1:9" ht="14.5" x14ac:dyDescent="0.35">
      <c r="A32" s="54">
        <v>12</v>
      </c>
      <c r="B32" s="55">
        <v>41710</v>
      </c>
      <c r="C32" s="54">
        <v>5</v>
      </c>
      <c r="D32" s="54">
        <v>85</v>
      </c>
      <c r="E32" s="54">
        <v>83</v>
      </c>
      <c r="F32" s="54">
        <v>117</v>
      </c>
      <c r="G32" s="54">
        <v>98</v>
      </c>
      <c r="H32" s="54">
        <v>83</v>
      </c>
      <c r="I32" s="54">
        <v>74</v>
      </c>
    </row>
    <row r="33" spans="1:9" ht="14.5" x14ac:dyDescent="0.35">
      <c r="A33" s="54">
        <v>12</v>
      </c>
      <c r="B33" s="55">
        <v>41711</v>
      </c>
      <c r="C33" s="54">
        <v>5</v>
      </c>
      <c r="D33" s="54">
        <v>98</v>
      </c>
      <c r="E33" s="54">
        <v>111</v>
      </c>
      <c r="F33" s="54">
        <v>127</v>
      </c>
      <c r="G33" s="54">
        <v>103</v>
      </c>
      <c r="H33" s="54">
        <v>102</v>
      </c>
      <c r="I33" s="54">
        <v>96</v>
      </c>
    </row>
    <row r="34" spans="1:9" ht="14.5" x14ac:dyDescent="0.35">
      <c r="A34" s="54">
        <v>12</v>
      </c>
      <c r="B34" s="55">
        <v>41712</v>
      </c>
      <c r="C34" s="54">
        <v>5</v>
      </c>
      <c r="D34" s="54">
        <v>91</v>
      </c>
      <c r="E34" s="54">
        <v>91</v>
      </c>
      <c r="F34" s="54">
        <v>114</v>
      </c>
      <c r="G34" s="54">
        <v>95</v>
      </c>
      <c r="H34" s="54">
        <v>107</v>
      </c>
      <c r="I34" s="54">
        <v>87</v>
      </c>
    </row>
    <row r="35" spans="1:9" ht="14.5" x14ac:dyDescent="0.35">
      <c r="A35" s="54">
        <v>13</v>
      </c>
      <c r="B35" s="55">
        <v>42080</v>
      </c>
      <c r="C35" s="54">
        <v>2</v>
      </c>
      <c r="D35" s="54">
        <v>70</v>
      </c>
      <c r="E35" s="54">
        <v>70</v>
      </c>
      <c r="F35" s="54">
        <v>88</v>
      </c>
      <c r="G35" s="54">
        <v>75</v>
      </c>
      <c r="H35" s="54">
        <v>55</v>
      </c>
      <c r="I35" s="54">
        <v>68</v>
      </c>
    </row>
    <row r="36" spans="1:9" ht="14.5" x14ac:dyDescent="0.35">
      <c r="A36" s="54">
        <v>13</v>
      </c>
      <c r="B36" s="55">
        <v>42081</v>
      </c>
      <c r="C36" s="54">
        <v>2</v>
      </c>
      <c r="D36" s="54">
        <v>75</v>
      </c>
      <c r="E36" s="54">
        <v>81</v>
      </c>
      <c r="F36" s="54">
        <v>78</v>
      </c>
      <c r="G36" s="54">
        <v>67</v>
      </c>
      <c r="H36" s="54">
        <v>74</v>
      </c>
      <c r="I36" s="54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29" sqref="C29"/>
    </sheetView>
  </sheetViews>
  <sheetFormatPr baseColWidth="10" defaultRowHeight="13.5" x14ac:dyDescent="0.3"/>
  <sheetData>
    <row r="1" spans="1:13" ht="14.5" x14ac:dyDescent="0.35">
      <c r="A1" s="56" t="s">
        <v>155</v>
      </c>
      <c r="B1" s="56" t="s">
        <v>156</v>
      </c>
      <c r="C1" s="56" t="s">
        <v>157</v>
      </c>
      <c r="D1" s="56" t="s">
        <v>164</v>
      </c>
      <c r="E1" s="56" t="s">
        <v>165</v>
      </c>
      <c r="F1" s="56" t="s">
        <v>166</v>
      </c>
      <c r="G1" s="56" t="s">
        <v>158</v>
      </c>
      <c r="H1" s="56" t="s">
        <v>159</v>
      </c>
      <c r="I1" s="56" t="s">
        <v>160</v>
      </c>
      <c r="J1" s="56" t="s">
        <v>161</v>
      </c>
      <c r="K1" s="56" t="s">
        <v>167</v>
      </c>
      <c r="L1" s="56" t="s">
        <v>162</v>
      </c>
      <c r="M1" s="56" t="s">
        <v>163</v>
      </c>
    </row>
    <row r="2" spans="1:13" ht="14.5" x14ac:dyDescent="0.35">
      <c r="A2" s="56">
        <v>1</v>
      </c>
      <c r="B2" s="57">
        <v>39489</v>
      </c>
      <c r="C2" s="56">
        <v>2</v>
      </c>
      <c r="D2" s="56">
        <v>-9999</v>
      </c>
      <c r="E2" s="56">
        <v>106</v>
      </c>
      <c r="F2" s="56">
        <v>114</v>
      </c>
      <c r="G2" s="56">
        <v>97</v>
      </c>
      <c r="H2" s="56">
        <v>118</v>
      </c>
      <c r="I2" s="56">
        <v>244</v>
      </c>
      <c r="J2" s="56">
        <v>152</v>
      </c>
      <c r="K2" s="56">
        <v>115</v>
      </c>
      <c r="L2" s="56">
        <v>108</v>
      </c>
      <c r="M2" s="56">
        <v>145</v>
      </c>
    </row>
    <row r="3" spans="1:13" ht="14.5" x14ac:dyDescent="0.35">
      <c r="A3" s="56">
        <v>1</v>
      </c>
      <c r="B3" s="57">
        <v>39490</v>
      </c>
      <c r="C3" s="56">
        <v>2</v>
      </c>
      <c r="D3" s="56">
        <v>-9999</v>
      </c>
      <c r="E3" s="56">
        <v>118</v>
      </c>
      <c r="F3" s="56">
        <v>150</v>
      </c>
      <c r="G3" s="56">
        <v>130</v>
      </c>
      <c r="H3" s="56">
        <v>135</v>
      </c>
      <c r="I3" s="56">
        <v>241</v>
      </c>
      <c r="J3" s="56">
        <v>219</v>
      </c>
      <c r="K3" s="56">
        <v>183</v>
      </c>
      <c r="L3" s="56">
        <v>109</v>
      </c>
      <c r="M3" s="56">
        <v>128</v>
      </c>
    </row>
    <row r="4" spans="1:13" ht="14.5" x14ac:dyDescent="0.35">
      <c r="A4" s="56">
        <v>2</v>
      </c>
      <c r="B4" s="57">
        <v>39495</v>
      </c>
      <c r="C4" s="56">
        <v>2</v>
      </c>
      <c r="D4" s="56">
        <v>-9999</v>
      </c>
      <c r="E4" s="56">
        <v>117</v>
      </c>
      <c r="F4" s="56">
        <v>107</v>
      </c>
      <c r="G4" s="56">
        <v>138</v>
      </c>
      <c r="H4" s="56">
        <v>137</v>
      </c>
      <c r="I4" s="56">
        <v>148</v>
      </c>
      <c r="J4" s="56">
        <v>190</v>
      </c>
      <c r="K4" s="56">
        <v>172</v>
      </c>
      <c r="L4" s="56">
        <v>135</v>
      </c>
      <c r="M4" s="56">
        <v>161</v>
      </c>
    </row>
    <row r="5" spans="1:13" ht="14.5" x14ac:dyDescent="0.35">
      <c r="A5" s="56">
        <v>2</v>
      </c>
      <c r="B5" s="57">
        <v>39496</v>
      </c>
      <c r="C5" s="56">
        <v>2</v>
      </c>
      <c r="D5" s="56">
        <v>-9999</v>
      </c>
      <c r="E5" s="56">
        <v>222</v>
      </c>
      <c r="F5" s="56">
        <v>227</v>
      </c>
      <c r="G5" s="56">
        <v>162</v>
      </c>
      <c r="H5" s="56">
        <v>198</v>
      </c>
      <c r="I5" s="56">
        <v>274</v>
      </c>
      <c r="J5" s="56">
        <v>-9999</v>
      </c>
      <c r="K5" s="56">
        <v>278</v>
      </c>
      <c r="L5" s="56">
        <v>183</v>
      </c>
      <c r="M5" s="56">
        <v>343</v>
      </c>
    </row>
    <row r="6" spans="1:13" ht="14.5" x14ac:dyDescent="0.35">
      <c r="A6" s="56">
        <v>3</v>
      </c>
      <c r="B6" s="57">
        <v>39822</v>
      </c>
      <c r="C6" s="56">
        <v>2</v>
      </c>
      <c r="D6" s="56">
        <v>158</v>
      </c>
      <c r="E6" s="56">
        <v>162</v>
      </c>
      <c r="F6" s="56">
        <v>166</v>
      </c>
      <c r="G6" s="56">
        <v>154</v>
      </c>
      <c r="H6" s="56">
        <v>165</v>
      </c>
      <c r="I6" s="56">
        <v>167</v>
      </c>
      <c r="J6" s="56">
        <v>161</v>
      </c>
      <c r="K6" s="56">
        <v>185</v>
      </c>
      <c r="L6" s="56">
        <v>174</v>
      </c>
      <c r="M6" s="56">
        <v>190</v>
      </c>
    </row>
    <row r="7" spans="1:13" ht="14.5" x14ac:dyDescent="0.35">
      <c r="A7" s="56">
        <v>3</v>
      </c>
      <c r="B7" s="57">
        <v>39823</v>
      </c>
      <c r="C7" s="56">
        <v>2</v>
      </c>
      <c r="D7" s="56">
        <v>149</v>
      </c>
      <c r="E7" s="56">
        <v>115</v>
      </c>
      <c r="F7" s="56">
        <v>122</v>
      </c>
      <c r="G7" s="56">
        <v>155</v>
      </c>
      <c r="H7" s="56">
        <v>148</v>
      </c>
      <c r="I7" s="56">
        <v>162</v>
      </c>
      <c r="J7" s="56">
        <v>141</v>
      </c>
      <c r="K7" s="56">
        <v>129</v>
      </c>
      <c r="L7" s="56">
        <v>114</v>
      </c>
      <c r="M7" s="56">
        <v>169</v>
      </c>
    </row>
    <row r="8" spans="1:13" ht="14.5" x14ac:dyDescent="0.35">
      <c r="A8" s="56">
        <v>4</v>
      </c>
      <c r="B8" s="57">
        <v>40623</v>
      </c>
      <c r="C8" s="56">
        <v>2</v>
      </c>
      <c r="D8" s="56">
        <v>176</v>
      </c>
      <c r="E8" s="56">
        <v>125</v>
      </c>
      <c r="F8" s="56">
        <v>117</v>
      </c>
      <c r="G8" s="56">
        <v>130</v>
      </c>
      <c r="H8" s="56">
        <v>-9999</v>
      </c>
      <c r="I8" s="56">
        <v>164</v>
      </c>
      <c r="J8" s="56">
        <v>151</v>
      </c>
      <c r="K8" s="56">
        <v>171</v>
      </c>
      <c r="L8" s="56">
        <v>117</v>
      </c>
      <c r="M8" s="56">
        <v>103</v>
      </c>
    </row>
    <row r="9" spans="1:13" ht="14.5" x14ac:dyDescent="0.35">
      <c r="A9" s="56">
        <v>4</v>
      </c>
      <c r="B9" s="57">
        <v>40624</v>
      </c>
      <c r="C9" s="56">
        <v>2</v>
      </c>
      <c r="D9" s="56">
        <v>185</v>
      </c>
      <c r="E9" s="56">
        <v>160</v>
      </c>
      <c r="F9" s="56">
        <v>146</v>
      </c>
      <c r="G9" s="56">
        <v>161</v>
      </c>
      <c r="H9" s="56">
        <v>-9999</v>
      </c>
      <c r="I9" s="56">
        <v>197</v>
      </c>
      <c r="J9" s="56">
        <v>184</v>
      </c>
      <c r="K9" s="56">
        <v>190</v>
      </c>
      <c r="L9" s="56">
        <v>138</v>
      </c>
      <c r="M9" s="56">
        <v>89</v>
      </c>
    </row>
    <row r="10" spans="1:13" ht="14.5" x14ac:dyDescent="0.35">
      <c r="A10" s="56">
        <v>5</v>
      </c>
      <c r="B10" s="57">
        <v>40868</v>
      </c>
      <c r="C10" s="56">
        <v>2</v>
      </c>
      <c r="D10" s="56">
        <v>147</v>
      </c>
      <c r="E10" s="56">
        <v>149</v>
      </c>
      <c r="F10" s="56">
        <v>167</v>
      </c>
      <c r="G10" s="56">
        <v>138</v>
      </c>
      <c r="H10" s="56">
        <v>104</v>
      </c>
      <c r="I10" s="56">
        <v>100</v>
      </c>
      <c r="J10" s="56">
        <v>162</v>
      </c>
      <c r="K10" s="56">
        <v>169</v>
      </c>
      <c r="L10" s="56">
        <v>102</v>
      </c>
      <c r="M10" s="56">
        <v>149</v>
      </c>
    </row>
    <row r="11" spans="1:13" ht="14.5" x14ac:dyDescent="0.35">
      <c r="A11" s="56">
        <v>5</v>
      </c>
      <c r="B11" s="57">
        <v>40869</v>
      </c>
      <c r="C11" s="56">
        <v>2</v>
      </c>
      <c r="D11" s="56">
        <v>164</v>
      </c>
      <c r="E11" s="56">
        <v>96</v>
      </c>
      <c r="F11" s="56">
        <v>97</v>
      </c>
      <c r="G11" s="56">
        <v>102</v>
      </c>
      <c r="H11" s="56">
        <v>170</v>
      </c>
      <c r="I11" s="56">
        <v>236</v>
      </c>
      <c r="J11" s="56">
        <v>208</v>
      </c>
      <c r="K11" s="56">
        <v>145</v>
      </c>
      <c r="L11" s="56">
        <v>110</v>
      </c>
      <c r="M11" s="56">
        <v>119</v>
      </c>
    </row>
    <row r="12" spans="1:13" ht="14.5" x14ac:dyDescent="0.35">
      <c r="A12" s="56">
        <v>6</v>
      </c>
      <c r="B12" s="57">
        <v>40983</v>
      </c>
      <c r="C12" s="56">
        <v>2</v>
      </c>
      <c r="D12" s="56">
        <v>157</v>
      </c>
      <c r="E12" s="56">
        <v>160</v>
      </c>
      <c r="F12" s="56">
        <v>142</v>
      </c>
      <c r="G12" s="56">
        <v>100</v>
      </c>
      <c r="H12" s="56">
        <v>123</v>
      </c>
      <c r="I12" s="56">
        <v>149</v>
      </c>
      <c r="J12" s="56">
        <v>197</v>
      </c>
      <c r="K12" s="56">
        <v>229</v>
      </c>
      <c r="L12" s="56">
        <v>119</v>
      </c>
      <c r="M12" s="56">
        <v>116</v>
      </c>
    </row>
    <row r="13" spans="1:13" ht="14.5" x14ac:dyDescent="0.35">
      <c r="A13" s="56">
        <v>6</v>
      </c>
      <c r="B13" s="57">
        <v>40984</v>
      </c>
      <c r="C13" s="56">
        <v>2</v>
      </c>
      <c r="D13" s="56">
        <v>160</v>
      </c>
      <c r="E13" s="56">
        <v>108</v>
      </c>
      <c r="F13" s="56">
        <v>112</v>
      </c>
      <c r="G13" s="56">
        <v>105</v>
      </c>
      <c r="H13" s="56">
        <v>112</v>
      </c>
      <c r="I13" s="56">
        <v>106</v>
      </c>
      <c r="J13" s="56">
        <v>172</v>
      </c>
      <c r="K13" s="56">
        <v>147</v>
      </c>
      <c r="L13" s="56">
        <v>108</v>
      </c>
      <c r="M13" s="56">
        <v>100</v>
      </c>
    </row>
    <row r="14" spans="1:13" ht="14.5" x14ac:dyDescent="0.35">
      <c r="A14" s="56">
        <v>7</v>
      </c>
      <c r="B14" s="57">
        <v>41618</v>
      </c>
      <c r="C14" s="56">
        <v>2</v>
      </c>
      <c r="D14" s="56">
        <v>134</v>
      </c>
      <c r="E14" s="56">
        <v>-9999</v>
      </c>
      <c r="F14" s="56">
        <v>94</v>
      </c>
      <c r="G14" s="56">
        <v>102</v>
      </c>
      <c r="H14" s="56">
        <v>118</v>
      </c>
      <c r="I14" s="56">
        <v>211</v>
      </c>
      <c r="J14" s="56">
        <v>217</v>
      </c>
      <c r="K14" s="56">
        <v>148</v>
      </c>
      <c r="L14" s="56">
        <v>101</v>
      </c>
      <c r="M14" s="56">
        <v>133</v>
      </c>
    </row>
    <row r="15" spans="1:13" ht="14.5" x14ac:dyDescent="0.35">
      <c r="A15" s="56">
        <v>7</v>
      </c>
      <c r="B15" s="57">
        <v>41619</v>
      </c>
      <c r="C15" s="56">
        <v>2</v>
      </c>
      <c r="D15" s="56">
        <v>144</v>
      </c>
      <c r="E15" s="56">
        <v>-9999</v>
      </c>
      <c r="F15" s="56">
        <v>83</v>
      </c>
      <c r="G15" s="56">
        <v>117</v>
      </c>
      <c r="H15" s="56">
        <v>127</v>
      </c>
      <c r="I15" s="56">
        <v>285</v>
      </c>
      <c r="J15" s="56">
        <v>186</v>
      </c>
      <c r="K15" s="56">
        <v>148</v>
      </c>
      <c r="L15" s="56">
        <v>83</v>
      </c>
      <c r="M15" s="56">
        <v>114</v>
      </c>
    </row>
    <row r="16" spans="1:13" ht="14.5" x14ac:dyDescent="0.35">
      <c r="A16" s="56">
        <v>8</v>
      </c>
      <c r="B16" s="57">
        <v>41707</v>
      </c>
      <c r="C16" s="56">
        <v>2</v>
      </c>
      <c r="D16" s="56">
        <v>218</v>
      </c>
      <c r="E16" s="56">
        <v>-9999</v>
      </c>
      <c r="F16" s="56">
        <v>161</v>
      </c>
      <c r="G16" s="56">
        <v>94</v>
      </c>
      <c r="H16" s="56">
        <v>130</v>
      </c>
      <c r="I16" s="56">
        <v>159</v>
      </c>
      <c r="J16" s="56">
        <v>214</v>
      </c>
      <c r="K16" s="56">
        <v>207</v>
      </c>
      <c r="L16" s="56">
        <v>59</v>
      </c>
      <c r="M16" s="56">
        <v>129</v>
      </c>
    </row>
    <row r="17" spans="1:13" ht="14.5" x14ac:dyDescent="0.35">
      <c r="A17" s="56">
        <v>8</v>
      </c>
      <c r="B17" s="57">
        <v>41708</v>
      </c>
      <c r="C17" s="56">
        <v>2</v>
      </c>
      <c r="D17" s="56">
        <v>123</v>
      </c>
      <c r="E17" s="56">
        <v>-9999</v>
      </c>
      <c r="F17" s="56">
        <v>135</v>
      </c>
      <c r="G17" s="56">
        <v>121</v>
      </c>
      <c r="H17" s="56">
        <v>146</v>
      </c>
      <c r="I17" s="56">
        <v>208</v>
      </c>
      <c r="J17" s="56">
        <v>136</v>
      </c>
      <c r="K17" s="56">
        <v>170</v>
      </c>
      <c r="L17" s="56">
        <v>102</v>
      </c>
      <c r="M17" s="56">
        <v>147</v>
      </c>
    </row>
    <row r="18" spans="1:13" ht="14.5" x14ac:dyDescent="0.35">
      <c r="A18" s="56">
        <v>9</v>
      </c>
      <c r="B18" s="57">
        <v>41710</v>
      </c>
      <c r="C18" s="56">
        <v>2</v>
      </c>
      <c r="D18" s="56">
        <v>126</v>
      </c>
      <c r="E18" s="56">
        <v>-9999</v>
      </c>
      <c r="F18" s="56">
        <v>121</v>
      </c>
      <c r="G18" s="56">
        <v>104</v>
      </c>
      <c r="H18" s="56">
        <v>113</v>
      </c>
      <c r="I18" s="56">
        <v>148</v>
      </c>
      <c r="J18" s="56">
        <v>163</v>
      </c>
      <c r="K18" s="56">
        <v>127</v>
      </c>
      <c r="L18" s="56">
        <v>114</v>
      </c>
      <c r="M18" s="56">
        <v>151</v>
      </c>
    </row>
    <row r="19" spans="1:13" ht="14.5" x14ac:dyDescent="0.35">
      <c r="A19" s="56">
        <v>9</v>
      </c>
      <c r="B19" s="57">
        <v>41711</v>
      </c>
      <c r="C19" s="56">
        <v>2</v>
      </c>
      <c r="D19" s="56">
        <v>119</v>
      </c>
      <c r="E19" s="56">
        <v>-9999</v>
      </c>
      <c r="F19" s="56">
        <v>158</v>
      </c>
      <c r="G19" s="56">
        <v>109</v>
      </c>
      <c r="H19" s="56">
        <v>150</v>
      </c>
      <c r="I19" s="56">
        <v>162</v>
      </c>
      <c r="J19" s="56">
        <v>152</v>
      </c>
      <c r="K19" s="56">
        <v>167</v>
      </c>
      <c r="L19" s="56">
        <v>112</v>
      </c>
      <c r="M19" s="56">
        <v>154</v>
      </c>
    </row>
    <row r="20" spans="1:13" ht="14.5" x14ac:dyDescent="0.35">
      <c r="A20" s="56">
        <v>10</v>
      </c>
      <c r="B20" s="57">
        <v>42709</v>
      </c>
      <c r="C20" s="56">
        <v>2</v>
      </c>
      <c r="D20" s="56">
        <v>170</v>
      </c>
      <c r="E20" s="56">
        <v>-9999</v>
      </c>
      <c r="F20" s="56">
        <v>-9999</v>
      </c>
      <c r="G20" s="56">
        <v>156</v>
      </c>
      <c r="H20" s="56">
        <v>154</v>
      </c>
      <c r="I20" s="56">
        <v>192</v>
      </c>
      <c r="J20" s="56">
        <v>165</v>
      </c>
      <c r="K20" s="56">
        <v>140</v>
      </c>
      <c r="L20" s="56">
        <v>84</v>
      </c>
      <c r="M20" s="56">
        <v>113</v>
      </c>
    </row>
    <row r="21" spans="1:13" ht="14.5" x14ac:dyDescent="0.35">
      <c r="A21" s="56">
        <v>10</v>
      </c>
      <c r="B21" s="57">
        <v>42710</v>
      </c>
      <c r="C21" s="56">
        <v>2</v>
      </c>
      <c r="D21" s="56">
        <v>134</v>
      </c>
      <c r="E21" s="56">
        <v>-9999</v>
      </c>
      <c r="F21" s="56">
        <v>-9999</v>
      </c>
      <c r="G21" s="56">
        <v>87</v>
      </c>
      <c r="H21" s="56">
        <v>226</v>
      </c>
      <c r="I21" s="56">
        <v>253</v>
      </c>
      <c r="J21" s="56">
        <v>154</v>
      </c>
      <c r="K21" s="56">
        <v>135</v>
      </c>
      <c r="L21" s="56">
        <v>81</v>
      </c>
      <c r="M21" s="56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workbookViewId="0">
      <selection activeCell="B29" sqref="B29"/>
    </sheetView>
  </sheetViews>
  <sheetFormatPr baseColWidth="10" defaultRowHeight="13.5" x14ac:dyDescent="0.3"/>
  <sheetData>
    <row r="1" spans="1:22" ht="18.5" x14ac:dyDescent="0.45">
      <c r="A1" s="66" t="s">
        <v>96</v>
      </c>
      <c r="B1" s="58"/>
      <c r="C1" s="58"/>
      <c r="D1" s="58"/>
      <c r="E1" s="58"/>
      <c r="F1" s="58"/>
      <c r="G1" s="58"/>
      <c r="H1" s="58"/>
      <c r="I1" s="58"/>
      <c r="J1" s="66" t="s">
        <v>97</v>
      </c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4.5" x14ac:dyDescent="0.35">
      <c r="A2" s="59" t="s">
        <v>155</v>
      </c>
      <c r="B2" s="59" t="s">
        <v>156</v>
      </c>
      <c r="C2" s="59" t="s">
        <v>157</v>
      </c>
      <c r="D2" s="59" t="s">
        <v>158</v>
      </c>
      <c r="E2" s="59" t="s">
        <v>159</v>
      </c>
      <c r="F2" s="59" t="s">
        <v>160</v>
      </c>
      <c r="G2" s="59" t="s">
        <v>161</v>
      </c>
      <c r="H2" s="59" t="s">
        <v>162</v>
      </c>
      <c r="I2" s="59" t="s">
        <v>163</v>
      </c>
      <c r="J2" s="61" t="s">
        <v>155</v>
      </c>
      <c r="K2" s="61" t="s">
        <v>156</v>
      </c>
      <c r="L2" s="61" t="s">
        <v>157</v>
      </c>
      <c r="M2" s="61" t="s">
        <v>164</v>
      </c>
      <c r="N2" s="61" t="s">
        <v>165</v>
      </c>
      <c r="O2" s="61" t="s">
        <v>166</v>
      </c>
      <c r="P2" s="61" t="s">
        <v>158</v>
      </c>
      <c r="Q2" s="61" t="s">
        <v>159</v>
      </c>
      <c r="R2" s="61" t="s">
        <v>160</v>
      </c>
      <c r="S2" s="61" t="s">
        <v>161</v>
      </c>
      <c r="T2" s="61" t="s">
        <v>167</v>
      </c>
      <c r="U2" s="61" t="s">
        <v>162</v>
      </c>
      <c r="V2" s="61" t="s">
        <v>163</v>
      </c>
    </row>
    <row r="3" spans="1:22" ht="14.5" x14ac:dyDescent="0.35">
      <c r="A3" s="59"/>
      <c r="B3" s="59"/>
      <c r="C3" s="59"/>
      <c r="D3" s="59"/>
      <c r="E3" s="59"/>
      <c r="F3" s="59"/>
      <c r="G3" s="59"/>
      <c r="H3" s="59"/>
      <c r="I3" s="59"/>
      <c r="J3" s="61">
        <v>1</v>
      </c>
      <c r="K3" s="62">
        <v>39489</v>
      </c>
      <c r="L3" s="61">
        <v>2</v>
      </c>
      <c r="M3" s="61">
        <v>-9999</v>
      </c>
      <c r="N3" s="61">
        <v>106</v>
      </c>
      <c r="O3" s="61">
        <v>114</v>
      </c>
      <c r="P3" s="61">
        <v>97</v>
      </c>
      <c r="Q3" s="61">
        <v>118</v>
      </c>
      <c r="R3" s="61">
        <v>244</v>
      </c>
      <c r="S3" s="65">
        <v>152</v>
      </c>
      <c r="T3" s="61">
        <v>115</v>
      </c>
      <c r="U3" s="61">
        <v>108</v>
      </c>
      <c r="V3" s="61">
        <v>145</v>
      </c>
    </row>
    <row r="4" spans="1:22" ht="14.5" x14ac:dyDescent="0.35">
      <c r="A4" s="59">
        <v>1</v>
      </c>
      <c r="B4" s="60">
        <v>39490</v>
      </c>
      <c r="C4" s="59">
        <v>2</v>
      </c>
      <c r="D4" s="59">
        <v>42</v>
      </c>
      <c r="E4" s="59">
        <v>51</v>
      </c>
      <c r="F4" s="65">
        <v>91</v>
      </c>
      <c r="G4" s="65">
        <v>72</v>
      </c>
      <c r="H4" s="59">
        <v>27</v>
      </c>
      <c r="I4" s="59">
        <v>40</v>
      </c>
      <c r="J4" s="61">
        <v>1</v>
      </c>
      <c r="K4" s="62">
        <v>39490</v>
      </c>
      <c r="L4" s="61">
        <v>2</v>
      </c>
      <c r="M4" s="61">
        <v>-9999</v>
      </c>
      <c r="N4" s="61">
        <v>118</v>
      </c>
      <c r="O4" s="61">
        <v>150</v>
      </c>
      <c r="P4" s="61">
        <v>130</v>
      </c>
      <c r="Q4" s="61">
        <v>135</v>
      </c>
      <c r="R4" s="67">
        <v>241</v>
      </c>
      <c r="S4" s="67">
        <v>219</v>
      </c>
      <c r="T4" s="61">
        <v>183</v>
      </c>
      <c r="U4" s="61">
        <v>109</v>
      </c>
      <c r="V4" s="61">
        <v>128</v>
      </c>
    </row>
    <row r="5" spans="1:22" ht="14.5" x14ac:dyDescent="0.35">
      <c r="A5" s="59">
        <v>1</v>
      </c>
      <c r="B5" s="60">
        <v>39491</v>
      </c>
      <c r="C5" s="59">
        <v>2</v>
      </c>
      <c r="D5" s="59">
        <v>69</v>
      </c>
      <c r="E5" s="59">
        <v>68</v>
      </c>
      <c r="F5" s="65">
        <v>78</v>
      </c>
      <c r="G5" s="65">
        <v>73</v>
      </c>
      <c r="H5" s="59">
        <v>54</v>
      </c>
      <c r="I5" s="59">
        <v>59</v>
      </c>
      <c r="J5" s="63"/>
      <c r="K5" s="64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4.5" x14ac:dyDescent="0.35">
      <c r="A6" s="63"/>
      <c r="B6" s="64"/>
      <c r="C6" s="63"/>
      <c r="D6" s="63"/>
      <c r="E6" s="63"/>
      <c r="F6" s="63"/>
      <c r="G6" s="63"/>
      <c r="H6" s="63"/>
      <c r="I6" s="63"/>
      <c r="J6" s="61">
        <v>2</v>
      </c>
      <c r="K6" s="62">
        <v>39495</v>
      </c>
      <c r="L6" s="61">
        <v>2</v>
      </c>
      <c r="M6" s="61">
        <v>-9999</v>
      </c>
      <c r="N6" s="61">
        <v>117</v>
      </c>
      <c r="O6" s="61">
        <v>107</v>
      </c>
      <c r="P6" s="61">
        <v>138</v>
      </c>
      <c r="Q6" s="61">
        <v>137</v>
      </c>
      <c r="R6" s="61">
        <v>148</v>
      </c>
      <c r="S6" s="65">
        <v>190</v>
      </c>
      <c r="T6" s="65">
        <v>172</v>
      </c>
      <c r="U6" s="61">
        <v>135</v>
      </c>
      <c r="V6" s="65">
        <v>161</v>
      </c>
    </row>
    <row r="7" spans="1:22" ht="14.5" x14ac:dyDescent="0.35">
      <c r="A7" s="59">
        <v>2</v>
      </c>
      <c r="B7" s="60">
        <v>39496</v>
      </c>
      <c r="C7" s="59">
        <v>3</v>
      </c>
      <c r="D7" s="65">
        <v>80</v>
      </c>
      <c r="E7" s="65">
        <v>93</v>
      </c>
      <c r="F7" s="67">
        <v>135</v>
      </c>
      <c r="G7" s="67">
        <v>105</v>
      </c>
      <c r="H7" s="59">
        <v>58</v>
      </c>
      <c r="I7" s="59">
        <v>69</v>
      </c>
      <c r="J7" s="61">
        <v>2</v>
      </c>
      <c r="K7" s="62">
        <v>39496</v>
      </c>
      <c r="L7" s="61">
        <v>2</v>
      </c>
      <c r="M7" s="61">
        <v>-9999</v>
      </c>
      <c r="N7" s="67">
        <v>222</v>
      </c>
      <c r="O7" s="67">
        <v>227</v>
      </c>
      <c r="P7" s="65">
        <v>162</v>
      </c>
      <c r="Q7" s="65">
        <v>198</v>
      </c>
      <c r="R7" s="67">
        <v>274</v>
      </c>
      <c r="S7" s="61">
        <v>-9999</v>
      </c>
      <c r="T7" s="67">
        <v>278</v>
      </c>
      <c r="U7" s="61">
        <v>183</v>
      </c>
      <c r="V7" s="67">
        <v>343</v>
      </c>
    </row>
    <row r="8" spans="1:22" ht="14.5" x14ac:dyDescent="0.35">
      <c r="A8" s="59">
        <v>2</v>
      </c>
      <c r="B8" s="60">
        <v>39497</v>
      </c>
      <c r="C8" s="59">
        <v>3</v>
      </c>
      <c r="D8" s="67">
        <v>118</v>
      </c>
      <c r="E8" s="67">
        <v>127</v>
      </c>
      <c r="F8" s="67">
        <v>130</v>
      </c>
      <c r="G8" s="67">
        <v>123</v>
      </c>
      <c r="H8" s="67">
        <v>104</v>
      </c>
      <c r="I8" s="67">
        <v>110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ht="14.5" x14ac:dyDescent="0.35">
      <c r="A9" s="59">
        <v>2</v>
      </c>
      <c r="B9" s="60">
        <v>39498</v>
      </c>
      <c r="C9" s="59">
        <v>3</v>
      </c>
      <c r="D9" s="65">
        <v>86</v>
      </c>
      <c r="E9" s="65">
        <v>95</v>
      </c>
      <c r="F9" s="67">
        <v>105</v>
      </c>
      <c r="G9" s="65">
        <v>95</v>
      </c>
      <c r="H9" s="59">
        <v>70</v>
      </c>
      <c r="I9" s="65">
        <v>74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14.5" x14ac:dyDescent="0.35">
      <c r="A10" s="58"/>
      <c r="B10" s="58"/>
      <c r="C10" s="58"/>
      <c r="D10" s="58"/>
      <c r="E10" s="58"/>
      <c r="F10" s="58"/>
      <c r="G10" s="58"/>
      <c r="H10" s="58"/>
      <c r="I10" s="58"/>
      <c r="J10" s="63"/>
      <c r="K10" s="64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4.5" x14ac:dyDescent="0.35">
      <c r="A11" s="59">
        <v>3</v>
      </c>
      <c r="B11" s="60">
        <v>39812</v>
      </c>
      <c r="C11" s="59">
        <v>3</v>
      </c>
      <c r="D11" s="65">
        <v>80</v>
      </c>
      <c r="E11" s="65">
        <v>97</v>
      </c>
      <c r="F11" s="67">
        <v>102</v>
      </c>
      <c r="G11" s="65">
        <v>90</v>
      </c>
      <c r="H11" s="59">
        <v>67</v>
      </c>
      <c r="I11" s="65">
        <v>73</v>
      </c>
      <c r="J11" s="63"/>
      <c r="K11" s="64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4.5" x14ac:dyDescent="0.35">
      <c r="A12" s="59">
        <v>3</v>
      </c>
      <c r="B12" s="60">
        <v>39813</v>
      </c>
      <c r="C12" s="59">
        <v>3</v>
      </c>
      <c r="D12" s="67">
        <v>111</v>
      </c>
      <c r="E12" s="67">
        <v>123</v>
      </c>
      <c r="F12" s="67">
        <v>113</v>
      </c>
      <c r="G12" s="67">
        <v>106</v>
      </c>
      <c r="H12" s="67">
        <v>106</v>
      </c>
      <c r="I12" s="67">
        <v>108</v>
      </c>
      <c r="J12" s="63"/>
      <c r="K12" s="64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4.5" x14ac:dyDescent="0.35">
      <c r="A13" s="59">
        <v>3</v>
      </c>
      <c r="B13" s="60">
        <v>39814</v>
      </c>
      <c r="C13" s="59">
        <v>3</v>
      </c>
      <c r="D13" s="65">
        <v>71</v>
      </c>
      <c r="E13" s="65">
        <v>80</v>
      </c>
      <c r="F13" s="59">
        <v>69</v>
      </c>
      <c r="G13" s="59">
        <v>65</v>
      </c>
      <c r="H13" s="59">
        <v>68</v>
      </c>
      <c r="I13" s="59">
        <v>69</v>
      </c>
      <c r="J13" s="63"/>
      <c r="K13" s="64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4.5" x14ac:dyDescent="0.35">
      <c r="A14" s="58"/>
      <c r="B14" s="58"/>
      <c r="C14" s="58"/>
      <c r="D14" s="58"/>
      <c r="E14" s="58"/>
      <c r="F14" s="58"/>
      <c r="G14" s="58"/>
      <c r="H14" s="58"/>
      <c r="I14" s="58"/>
      <c r="J14" s="63"/>
      <c r="K14" s="64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4.5" x14ac:dyDescent="0.35">
      <c r="A15" s="59">
        <v>4</v>
      </c>
      <c r="B15" s="60">
        <v>39822</v>
      </c>
      <c r="C15" s="59">
        <v>2</v>
      </c>
      <c r="D15" s="65">
        <v>84</v>
      </c>
      <c r="E15" s="65">
        <v>90</v>
      </c>
      <c r="F15" s="65">
        <v>85</v>
      </c>
      <c r="G15" s="65">
        <v>84</v>
      </c>
      <c r="H15" s="59">
        <v>70</v>
      </c>
      <c r="I15" s="65">
        <v>78</v>
      </c>
      <c r="J15" s="61">
        <v>3</v>
      </c>
      <c r="K15" s="62">
        <v>39822</v>
      </c>
      <c r="L15" s="61">
        <v>2</v>
      </c>
      <c r="M15" s="65">
        <v>158</v>
      </c>
      <c r="N15" s="65">
        <v>162</v>
      </c>
      <c r="O15" s="65">
        <v>166</v>
      </c>
      <c r="P15" s="65">
        <v>154</v>
      </c>
      <c r="Q15" s="65">
        <v>165</v>
      </c>
      <c r="R15" s="65">
        <v>167</v>
      </c>
      <c r="S15" s="65">
        <v>161</v>
      </c>
      <c r="T15" s="65">
        <v>185</v>
      </c>
      <c r="U15" s="65">
        <v>174</v>
      </c>
      <c r="V15" s="65">
        <v>190</v>
      </c>
    </row>
    <row r="16" spans="1:22" ht="14.5" x14ac:dyDescent="0.35">
      <c r="A16" s="59">
        <v>4</v>
      </c>
      <c r="B16" s="60">
        <v>39823</v>
      </c>
      <c r="C16" s="59">
        <v>2</v>
      </c>
      <c r="D16" s="65">
        <v>93</v>
      </c>
      <c r="E16" s="67">
        <v>108</v>
      </c>
      <c r="F16" s="67">
        <v>106</v>
      </c>
      <c r="G16" s="65">
        <v>96</v>
      </c>
      <c r="H16" s="65">
        <v>77</v>
      </c>
      <c r="I16" s="65">
        <v>80</v>
      </c>
      <c r="J16" s="61">
        <v>3</v>
      </c>
      <c r="K16" s="62">
        <v>39823</v>
      </c>
      <c r="L16" s="61">
        <v>2</v>
      </c>
      <c r="M16" s="61">
        <v>149</v>
      </c>
      <c r="N16" s="61">
        <v>115</v>
      </c>
      <c r="O16" s="61">
        <v>122</v>
      </c>
      <c r="P16" s="65">
        <v>155</v>
      </c>
      <c r="Q16" s="61">
        <v>148</v>
      </c>
      <c r="R16" s="65">
        <v>162</v>
      </c>
      <c r="S16" s="61">
        <v>141</v>
      </c>
      <c r="T16" s="61">
        <v>129</v>
      </c>
      <c r="U16" s="61">
        <v>114</v>
      </c>
      <c r="V16" s="65">
        <v>169</v>
      </c>
    </row>
    <row r="17" spans="1:22" ht="14.5" x14ac:dyDescent="0.35">
      <c r="A17" s="63"/>
      <c r="B17" s="64"/>
      <c r="C17" s="63"/>
      <c r="D17" s="63"/>
      <c r="E17" s="63"/>
      <c r="F17" s="63"/>
      <c r="G17" s="63"/>
      <c r="H17" s="63"/>
      <c r="I17" s="63"/>
      <c r="J17" s="63"/>
      <c r="K17" s="64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14.5" x14ac:dyDescent="0.35">
      <c r="A18" s="59">
        <v>5</v>
      </c>
      <c r="B18" s="60">
        <v>40204</v>
      </c>
      <c r="C18" s="59">
        <v>2</v>
      </c>
      <c r="D18" s="65">
        <v>93</v>
      </c>
      <c r="E18" s="67">
        <v>107</v>
      </c>
      <c r="F18" s="67">
        <v>104</v>
      </c>
      <c r="G18" s="65">
        <v>95</v>
      </c>
      <c r="H18" s="65">
        <v>92</v>
      </c>
      <c r="I18" s="65">
        <v>100</v>
      </c>
      <c r="J18" s="63"/>
      <c r="K18" s="64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4.5" x14ac:dyDescent="0.35">
      <c r="A19" s="59">
        <v>5</v>
      </c>
      <c r="B19" s="60">
        <v>40205</v>
      </c>
      <c r="C19" s="59">
        <v>2</v>
      </c>
      <c r="D19" s="65">
        <v>92</v>
      </c>
      <c r="E19" s="67">
        <v>108</v>
      </c>
      <c r="F19" s="67">
        <v>105</v>
      </c>
      <c r="G19" s="65">
        <v>94</v>
      </c>
      <c r="H19" s="65">
        <v>95</v>
      </c>
      <c r="I19" s="65">
        <v>92</v>
      </c>
      <c r="J19" s="63"/>
      <c r="K19" s="64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4.5" x14ac:dyDescent="0.35">
      <c r="A20" s="63"/>
      <c r="B20" s="64"/>
      <c r="C20" s="63"/>
      <c r="D20" s="63"/>
      <c r="E20" s="63"/>
      <c r="F20" s="63"/>
      <c r="G20" s="63"/>
      <c r="H20" s="63"/>
      <c r="I20" s="63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1:22" ht="14.5" x14ac:dyDescent="0.35">
      <c r="A21" s="59">
        <v>6</v>
      </c>
      <c r="B21" s="60">
        <v>40216</v>
      </c>
      <c r="C21" s="59">
        <v>2</v>
      </c>
      <c r="D21" s="65">
        <v>87</v>
      </c>
      <c r="E21" s="65">
        <v>95</v>
      </c>
      <c r="F21" s="65">
        <v>84</v>
      </c>
      <c r="G21" s="65">
        <v>82</v>
      </c>
      <c r="H21" s="65">
        <v>82</v>
      </c>
      <c r="I21" s="65">
        <v>84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ht="14.5" x14ac:dyDescent="0.35">
      <c r="A22" s="59">
        <v>6</v>
      </c>
      <c r="B22" s="60">
        <v>40217</v>
      </c>
      <c r="C22" s="59">
        <v>2</v>
      </c>
      <c r="D22" s="65">
        <v>74</v>
      </c>
      <c r="E22" s="65">
        <v>80</v>
      </c>
      <c r="F22" s="65">
        <v>76</v>
      </c>
      <c r="G22" s="65">
        <v>74</v>
      </c>
      <c r="H22" s="65">
        <v>73</v>
      </c>
      <c r="I22" s="65">
        <v>76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ht="14.5" x14ac:dyDescent="0.35">
      <c r="A23" s="63"/>
      <c r="B23" s="64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14.5" x14ac:dyDescent="0.35">
      <c r="A24" s="59">
        <v>7</v>
      </c>
      <c r="B24" s="60">
        <v>40603</v>
      </c>
      <c r="C24" s="59">
        <v>4</v>
      </c>
      <c r="D24" s="65">
        <v>82</v>
      </c>
      <c r="E24" s="59">
        <v>-9999</v>
      </c>
      <c r="F24" s="65">
        <v>86</v>
      </c>
      <c r="G24" s="65">
        <v>83</v>
      </c>
      <c r="H24" s="65">
        <v>79</v>
      </c>
      <c r="I24" s="65">
        <v>75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4.5" x14ac:dyDescent="0.35">
      <c r="A25" s="59">
        <v>7</v>
      </c>
      <c r="B25" s="60">
        <v>40604</v>
      </c>
      <c r="C25" s="59">
        <v>4</v>
      </c>
      <c r="D25" s="65">
        <v>96</v>
      </c>
      <c r="E25" s="59">
        <v>-9999</v>
      </c>
      <c r="F25" s="67">
        <v>112</v>
      </c>
      <c r="G25" s="65">
        <v>98</v>
      </c>
      <c r="H25" s="65">
        <v>93</v>
      </c>
      <c r="I25" s="65">
        <v>87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14.5" x14ac:dyDescent="0.35">
      <c r="A26" s="59">
        <v>7</v>
      </c>
      <c r="B26" s="60">
        <v>40605</v>
      </c>
      <c r="C26" s="59">
        <v>4</v>
      </c>
      <c r="D26" s="65">
        <v>76</v>
      </c>
      <c r="E26" s="59">
        <v>-9999</v>
      </c>
      <c r="F26" s="65">
        <v>90</v>
      </c>
      <c r="G26" s="65">
        <v>76</v>
      </c>
      <c r="H26" s="65">
        <v>76</v>
      </c>
      <c r="I26" s="65">
        <v>70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14.5" x14ac:dyDescent="0.35">
      <c r="A27" s="59">
        <v>7</v>
      </c>
      <c r="B27" s="60">
        <v>40606</v>
      </c>
      <c r="C27" s="59">
        <v>4</v>
      </c>
      <c r="D27" s="65">
        <v>86</v>
      </c>
      <c r="E27" s="59">
        <v>-9999</v>
      </c>
      <c r="F27" s="67">
        <v>105</v>
      </c>
      <c r="G27" s="65">
        <v>87</v>
      </c>
      <c r="H27" s="65">
        <v>79</v>
      </c>
      <c r="I27" s="65">
        <v>76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 ht="14.5" x14ac:dyDescent="0.35">
      <c r="A28" s="63"/>
      <c r="B28" s="64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4.5" x14ac:dyDescent="0.35">
      <c r="A29" s="63"/>
      <c r="B29" s="64"/>
      <c r="C29" s="63"/>
      <c r="D29" s="63"/>
      <c r="E29" s="63"/>
      <c r="F29" s="63"/>
      <c r="G29" s="63"/>
      <c r="H29" s="63"/>
      <c r="I29" s="63"/>
      <c r="J29" s="61">
        <v>4</v>
      </c>
      <c r="K29" s="62">
        <v>40623</v>
      </c>
      <c r="L29" s="61">
        <v>2</v>
      </c>
      <c r="M29" s="65">
        <v>176</v>
      </c>
      <c r="N29" s="61">
        <v>125</v>
      </c>
      <c r="O29" s="61">
        <v>117</v>
      </c>
      <c r="P29" s="61">
        <v>130</v>
      </c>
      <c r="Q29" s="61">
        <v>-9999</v>
      </c>
      <c r="R29" s="65">
        <v>164</v>
      </c>
      <c r="S29" s="65">
        <v>151</v>
      </c>
      <c r="T29" s="65">
        <v>171</v>
      </c>
      <c r="U29" s="61">
        <v>117</v>
      </c>
      <c r="V29" s="61">
        <v>103</v>
      </c>
    </row>
    <row r="30" spans="1:22" ht="14.5" x14ac:dyDescent="0.35">
      <c r="A30" s="63"/>
      <c r="B30" s="64"/>
      <c r="C30" s="63"/>
      <c r="D30" s="63"/>
      <c r="E30" s="63"/>
      <c r="F30" s="63"/>
      <c r="G30" s="63"/>
      <c r="H30" s="63"/>
      <c r="I30" s="63"/>
      <c r="J30" s="61">
        <v>4</v>
      </c>
      <c r="K30" s="62">
        <v>40624</v>
      </c>
      <c r="L30" s="61">
        <v>2</v>
      </c>
      <c r="M30" s="65">
        <v>185</v>
      </c>
      <c r="N30" s="65">
        <v>160</v>
      </c>
      <c r="O30" s="61">
        <v>146</v>
      </c>
      <c r="P30" s="65">
        <v>161</v>
      </c>
      <c r="Q30" s="61">
        <v>-9999</v>
      </c>
      <c r="R30" s="65">
        <v>197</v>
      </c>
      <c r="S30" s="65">
        <v>184</v>
      </c>
      <c r="T30" s="65">
        <v>190</v>
      </c>
      <c r="U30" s="61">
        <v>138</v>
      </c>
      <c r="V30" s="61">
        <v>89</v>
      </c>
    </row>
    <row r="31" spans="1:22" ht="14.5" x14ac:dyDescent="0.35">
      <c r="A31" s="63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4.5" x14ac:dyDescent="0.35">
      <c r="A32" s="59">
        <v>8</v>
      </c>
      <c r="B32" s="60">
        <v>40867</v>
      </c>
      <c r="C32" s="59">
        <v>4</v>
      </c>
      <c r="D32" s="59">
        <v>61</v>
      </c>
      <c r="E32" s="59">
        <v>56</v>
      </c>
      <c r="F32" s="65">
        <v>72</v>
      </c>
      <c r="G32" s="65">
        <v>81</v>
      </c>
      <c r="H32" s="59">
        <v>43</v>
      </c>
      <c r="I32" s="59">
        <v>49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4.5" x14ac:dyDescent="0.35">
      <c r="A33" s="59">
        <v>8</v>
      </c>
      <c r="B33" s="60">
        <v>40868</v>
      </c>
      <c r="C33" s="59">
        <v>4</v>
      </c>
      <c r="D33" s="65">
        <v>92</v>
      </c>
      <c r="E33" s="65">
        <v>70</v>
      </c>
      <c r="F33" s="65">
        <v>98</v>
      </c>
      <c r="G33" s="59">
        <v>105</v>
      </c>
      <c r="H33" s="59">
        <v>61</v>
      </c>
      <c r="I33" s="59">
        <v>70</v>
      </c>
      <c r="J33" s="61">
        <v>5</v>
      </c>
      <c r="K33" s="62">
        <v>40868</v>
      </c>
      <c r="L33" s="61">
        <v>2</v>
      </c>
      <c r="M33" s="61">
        <v>147</v>
      </c>
      <c r="N33" s="61">
        <v>149</v>
      </c>
      <c r="O33" s="65">
        <v>167</v>
      </c>
      <c r="P33" s="61">
        <v>138</v>
      </c>
      <c r="Q33" s="61">
        <v>104</v>
      </c>
      <c r="R33" s="61">
        <v>100</v>
      </c>
      <c r="S33" s="65">
        <v>162</v>
      </c>
      <c r="T33" s="65">
        <v>169</v>
      </c>
      <c r="U33" s="61">
        <v>102</v>
      </c>
      <c r="V33" s="61">
        <v>149</v>
      </c>
    </row>
    <row r="34" spans="1:22" ht="14.5" x14ac:dyDescent="0.35">
      <c r="A34" s="59">
        <v>8</v>
      </c>
      <c r="B34" s="60">
        <v>40869</v>
      </c>
      <c r="C34" s="59">
        <v>4</v>
      </c>
      <c r="D34" s="59">
        <v>64</v>
      </c>
      <c r="E34" s="65">
        <v>84</v>
      </c>
      <c r="F34" s="65">
        <v>133</v>
      </c>
      <c r="G34" s="65">
        <v>91</v>
      </c>
      <c r="H34" s="65">
        <v>57</v>
      </c>
      <c r="I34" s="59">
        <v>50</v>
      </c>
      <c r="J34" s="61">
        <v>5</v>
      </c>
      <c r="K34" s="62">
        <v>40869</v>
      </c>
      <c r="L34" s="61">
        <v>2</v>
      </c>
      <c r="M34" s="65">
        <v>164</v>
      </c>
      <c r="N34" s="61">
        <v>96</v>
      </c>
      <c r="O34" s="61">
        <v>97</v>
      </c>
      <c r="P34" s="61">
        <v>102</v>
      </c>
      <c r="Q34" s="65">
        <v>170</v>
      </c>
      <c r="R34" s="67">
        <v>236</v>
      </c>
      <c r="S34" s="67">
        <v>208</v>
      </c>
      <c r="T34" s="61">
        <v>145</v>
      </c>
      <c r="U34" s="61">
        <v>110</v>
      </c>
      <c r="V34" s="61">
        <v>119</v>
      </c>
    </row>
    <row r="35" spans="1:22" ht="14.5" x14ac:dyDescent="0.35">
      <c r="A35" s="59">
        <v>8</v>
      </c>
      <c r="B35" s="60">
        <v>40870</v>
      </c>
      <c r="C35" s="59">
        <v>4</v>
      </c>
      <c r="D35" s="59">
        <v>64</v>
      </c>
      <c r="E35" s="59">
        <v>64</v>
      </c>
      <c r="F35" s="65">
        <v>87</v>
      </c>
      <c r="G35" s="65">
        <v>72</v>
      </c>
      <c r="H35" s="59">
        <v>59</v>
      </c>
      <c r="I35" s="59">
        <v>60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2" ht="14.5" x14ac:dyDescent="0.35">
      <c r="A36" s="63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4.5" x14ac:dyDescent="0.35">
      <c r="A37" s="59">
        <v>9</v>
      </c>
      <c r="B37" s="60">
        <v>40938</v>
      </c>
      <c r="C37" s="59">
        <v>2</v>
      </c>
      <c r="D37" s="65">
        <v>81</v>
      </c>
      <c r="E37" s="65">
        <v>90</v>
      </c>
      <c r="F37" s="65">
        <v>94</v>
      </c>
      <c r="G37" s="65">
        <v>82</v>
      </c>
      <c r="H37" s="65">
        <v>80</v>
      </c>
      <c r="I37" s="65">
        <v>76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2" ht="14.5" x14ac:dyDescent="0.35">
      <c r="A38" s="59">
        <v>9</v>
      </c>
      <c r="B38" s="60">
        <v>40939</v>
      </c>
      <c r="C38" s="59">
        <v>2</v>
      </c>
      <c r="D38" s="59">
        <v>76</v>
      </c>
      <c r="E38" s="59">
        <v>74</v>
      </c>
      <c r="F38" s="59">
        <v>83</v>
      </c>
      <c r="G38" s="59">
        <v>79</v>
      </c>
      <c r="H38" s="59">
        <v>74</v>
      </c>
      <c r="I38" s="59">
        <v>67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4.5" x14ac:dyDescent="0.35">
      <c r="A39" s="63"/>
      <c r="B39" s="6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4.5" x14ac:dyDescent="0.35">
      <c r="A40" s="59">
        <v>10</v>
      </c>
      <c r="B40" s="60">
        <v>40983</v>
      </c>
      <c r="C40" s="59">
        <v>2</v>
      </c>
      <c r="D40" s="59">
        <v>67</v>
      </c>
      <c r="E40" s="65">
        <v>76</v>
      </c>
      <c r="F40" s="65">
        <v>158</v>
      </c>
      <c r="G40" s="65">
        <v>83</v>
      </c>
      <c r="H40" s="59">
        <v>69</v>
      </c>
      <c r="I40" s="59">
        <v>54</v>
      </c>
      <c r="J40" s="61">
        <v>6</v>
      </c>
      <c r="K40" s="62">
        <v>40983</v>
      </c>
      <c r="L40" s="61">
        <v>2</v>
      </c>
      <c r="M40" s="65">
        <v>157</v>
      </c>
      <c r="N40" s="65">
        <v>160</v>
      </c>
      <c r="O40" s="61">
        <v>142</v>
      </c>
      <c r="P40" s="61">
        <v>100</v>
      </c>
      <c r="Q40" s="61">
        <v>123</v>
      </c>
      <c r="R40" s="61">
        <v>149</v>
      </c>
      <c r="S40" s="65">
        <v>197</v>
      </c>
      <c r="T40" s="67">
        <v>229</v>
      </c>
      <c r="U40" s="61">
        <v>119</v>
      </c>
      <c r="V40" s="61">
        <v>116</v>
      </c>
    </row>
    <row r="41" spans="1:22" ht="14.5" x14ac:dyDescent="0.35">
      <c r="A41" s="59">
        <v>10</v>
      </c>
      <c r="B41" s="60">
        <v>40984</v>
      </c>
      <c r="C41" s="59">
        <v>2</v>
      </c>
      <c r="D41" s="65">
        <v>83</v>
      </c>
      <c r="E41" s="65">
        <v>74</v>
      </c>
      <c r="F41" s="67">
        <v>101</v>
      </c>
      <c r="G41" s="65">
        <v>81</v>
      </c>
      <c r="H41" s="65">
        <v>89</v>
      </c>
      <c r="I41" s="65">
        <v>73</v>
      </c>
      <c r="J41" s="61">
        <v>6</v>
      </c>
      <c r="K41" s="62">
        <v>40984</v>
      </c>
      <c r="L41" s="61">
        <v>2</v>
      </c>
      <c r="M41" s="65">
        <v>160</v>
      </c>
      <c r="N41" s="61">
        <v>108</v>
      </c>
      <c r="O41" s="61">
        <v>112</v>
      </c>
      <c r="P41" s="61">
        <v>105</v>
      </c>
      <c r="Q41" s="61">
        <v>112</v>
      </c>
      <c r="R41" s="61">
        <v>106</v>
      </c>
      <c r="S41" s="65">
        <v>172</v>
      </c>
      <c r="T41" s="61">
        <v>147</v>
      </c>
      <c r="U41" s="61">
        <v>108</v>
      </c>
      <c r="V41" s="61">
        <v>100</v>
      </c>
    </row>
    <row r="42" spans="1:22" ht="14.5" x14ac:dyDescent="0.35">
      <c r="A42" s="63"/>
      <c r="B42" s="64"/>
      <c r="C42" s="63"/>
      <c r="D42" s="63"/>
      <c r="E42" s="63"/>
      <c r="F42" s="63"/>
      <c r="G42" s="63"/>
      <c r="H42" s="63"/>
      <c r="I42" s="63"/>
      <c r="J42" s="63"/>
      <c r="K42" s="64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4.5" x14ac:dyDescent="0.35">
      <c r="A43" s="59">
        <v>11</v>
      </c>
      <c r="B43" s="60">
        <v>41296</v>
      </c>
      <c r="C43" s="59">
        <v>2</v>
      </c>
      <c r="D43" s="65">
        <v>71</v>
      </c>
      <c r="E43" s="65">
        <v>73</v>
      </c>
      <c r="F43" s="65">
        <v>90</v>
      </c>
      <c r="G43" s="59">
        <v>69</v>
      </c>
      <c r="H43" s="59">
        <v>64</v>
      </c>
      <c r="I43" s="59">
        <v>68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spans="1:22" ht="14.5" x14ac:dyDescent="0.35">
      <c r="A44" s="59">
        <v>11</v>
      </c>
      <c r="B44" s="60">
        <v>41297</v>
      </c>
      <c r="C44" s="59">
        <v>2</v>
      </c>
      <c r="D44" s="67">
        <v>103</v>
      </c>
      <c r="E44" s="65">
        <v>97</v>
      </c>
      <c r="F44" s="67">
        <v>110</v>
      </c>
      <c r="G44" s="67">
        <v>106</v>
      </c>
      <c r="H44" s="65">
        <v>99</v>
      </c>
      <c r="I44" s="65">
        <v>95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22" ht="14.5" x14ac:dyDescent="0.35">
      <c r="A45" s="63"/>
      <c r="B45" s="64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4.5" x14ac:dyDescent="0.35">
      <c r="A46" s="63"/>
      <c r="B46" s="64"/>
      <c r="C46" s="63"/>
      <c r="D46" s="63"/>
      <c r="E46" s="63"/>
      <c r="F46" s="63"/>
      <c r="G46" s="63"/>
      <c r="H46" s="63"/>
      <c r="I46" s="63"/>
      <c r="J46" s="61">
        <v>7</v>
      </c>
      <c r="K46" s="62">
        <v>41618</v>
      </c>
      <c r="L46" s="61">
        <v>2</v>
      </c>
      <c r="M46" s="61">
        <v>134</v>
      </c>
      <c r="N46" s="61">
        <v>-9999</v>
      </c>
      <c r="O46" s="61">
        <v>94</v>
      </c>
      <c r="P46" s="61">
        <v>102</v>
      </c>
      <c r="Q46" s="61">
        <v>118</v>
      </c>
      <c r="R46" s="67">
        <v>211</v>
      </c>
      <c r="S46" s="67">
        <v>217</v>
      </c>
      <c r="T46" s="61">
        <v>148</v>
      </c>
      <c r="U46" s="61">
        <v>101</v>
      </c>
      <c r="V46" s="61">
        <v>133</v>
      </c>
    </row>
    <row r="47" spans="1:22" ht="14.5" x14ac:dyDescent="0.35">
      <c r="A47" s="63"/>
      <c r="B47" s="64"/>
      <c r="C47" s="63"/>
      <c r="D47" s="63"/>
      <c r="E47" s="63"/>
      <c r="F47" s="63"/>
      <c r="G47" s="63"/>
      <c r="H47" s="63"/>
      <c r="I47" s="63"/>
      <c r="J47" s="61">
        <v>7</v>
      </c>
      <c r="K47" s="62">
        <v>41619</v>
      </c>
      <c r="L47" s="61">
        <v>2</v>
      </c>
      <c r="M47" s="61">
        <v>144</v>
      </c>
      <c r="N47" s="61">
        <v>-9999</v>
      </c>
      <c r="O47" s="61">
        <v>83</v>
      </c>
      <c r="P47" s="61">
        <v>117</v>
      </c>
      <c r="Q47" s="61">
        <v>127</v>
      </c>
      <c r="R47" s="67">
        <v>285</v>
      </c>
      <c r="S47" s="61">
        <v>186</v>
      </c>
      <c r="T47" s="61">
        <v>148</v>
      </c>
      <c r="U47" s="61">
        <v>83</v>
      </c>
      <c r="V47" s="61">
        <v>114</v>
      </c>
    </row>
    <row r="48" spans="1:22" ht="14.5" x14ac:dyDescent="0.35">
      <c r="A48" s="63"/>
      <c r="B48" s="64"/>
      <c r="C48" s="63"/>
      <c r="D48" s="63"/>
      <c r="E48" s="63"/>
      <c r="F48" s="63"/>
      <c r="G48" s="63"/>
      <c r="H48" s="63"/>
      <c r="I48" s="63"/>
      <c r="J48" s="63"/>
      <c r="K48" s="64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4.5" x14ac:dyDescent="0.35">
      <c r="A49" s="63"/>
      <c r="B49" s="64"/>
      <c r="C49" s="63"/>
      <c r="D49" s="63"/>
      <c r="E49" s="63"/>
      <c r="F49" s="63"/>
      <c r="G49" s="63"/>
      <c r="H49" s="63"/>
      <c r="I49" s="63"/>
      <c r="J49" s="61">
        <v>8</v>
      </c>
      <c r="K49" s="62">
        <v>41707</v>
      </c>
      <c r="L49" s="61">
        <v>2</v>
      </c>
      <c r="M49" s="61">
        <v>218</v>
      </c>
      <c r="N49" s="61">
        <v>-9999</v>
      </c>
      <c r="O49" s="65">
        <v>161</v>
      </c>
      <c r="P49" s="61">
        <v>94</v>
      </c>
      <c r="Q49" s="61">
        <v>130</v>
      </c>
      <c r="R49" s="65">
        <v>159</v>
      </c>
      <c r="S49" s="67">
        <v>214</v>
      </c>
      <c r="T49" s="67">
        <v>207</v>
      </c>
      <c r="U49" s="61">
        <v>59</v>
      </c>
      <c r="V49" s="61">
        <v>129</v>
      </c>
    </row>
    <row r="50" spans="1:22" ht="14.5" x14ac:dyDescent="0.35">
      <c r="A50" s="59">
        <v>12</v>
      </c>
      <c r="B50" s="60">
        <v>41708</v>
      </c>
      <c r="C50" s="59">
        <v>5</v>
      </c>
      <c r="D50" s="59">
        <v>58</v>
      </c>
      <c r="E50" s="65">
        <v>89</v>
      </c>
      <c r="F50" s="67">
        <v>107</v>
      </c>
      <c r="G50" s="59">
        <v>70</v>
      </c>
      <c r="H50" s="59">
        <v>62</v>
      </c>
      <c r="I50" s="59">
        <v>55</v>
      </c>
      <c r="J50" s="61">
        <v>8</v>
      </c>
      <c r="K50" s="62">
        <v>41708</v>
      </c>
      <c r="L50" s="61">
        <v>2</v>
      </c>
      <c r="M50" s="61">
        <v>123</v>
      </c>
      <c r="N50" s="61">
        <v>-9999</v>
      </c>
      <c r="O50" s="61">
        <v>135</v>
      </c>
      <c r="P50" s="61">
        <v>121</v>
      </c>
      <c r="Q50" s="61">
        <v>146</v>
      </c>
      <c r="R50" s="67">
        <v>208</v>
      </c>
      <c r="S50" s="61">
        <v>136</v>
      </c>
      <c r="T50" s="61">
        <v>170</v>
      </c>
      <c r="U50" s="61">
        <v>102</v>
      </c>
      <c r="V50" s="61">
        <v>147</v>
      </c>
    </row>
    <row r="51" spans="1:22" ht="14.5" x14ac:dyDescent="0.35">
      <c r="A51" s="59">
        <v>12</v>
      </c>
      <c r="B51" s="60">
        <v>41709</v>
      </c>
      <c r="C51" s="59">
        <v>5</v>
      </c>
      <c r="D51" s="65">
        <v>72</v>
      </c>
      <c r="E51" s="65">
        <v>74</v>
      </c>
      <c r="F51" s="65">
        <v>88</v>
      </c>
      <c r="G51" s="65">
        <v>77</v>
      </c>
      <c r="H51" s="65">
        <v>85</v>
      </c>
      <c r="I51" s="59">
        <v>70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</row>
    <row r="52" spans="1:22" ht="14.5" x14ac:dyDescent="0.35">
      <c r="A52" s="59">
        <v>12</v>
      </c>
      <c r="B52" s="60">
        <v>41710</v>
      </c>
      <c r="C52" s="59">
        <v>5</v>
      </c>
      <c r="D52" s="65">
        <v>85</v>
      </c>
      <c r="E52" s="65">
        <v>83</v>
      </c>
      <c r="F52" s="67">
        <v>117</v>
      </c>
      <c r="G52" s="65">
        <v>98</v>
      </c>
      <c r="H52" s="65">
        <v>83</v>
      </c>
      <c r="I52" s="65">
        <v>74</v>
      </c>
      <c r="J52" s="61">
        <v>9</v>
      </c>
      <c r="K52" s="62">
        <v>41710</v>
      </c>
      <c r="L52" s="61">
        <v>2</v>
      </c>
      <c r="M52" s="61">
        <v>126</v>
      </c>
      <c r="N52" s="61">
        <v>-9999</v>
      </c>
      <c r="O52" s="61">
        <v>121</v>
      </c>
      <c r="P52" s="61">
        <v>104</v>
      </c>
      <c r="Q52" s="61">
        <v>113</v>
      </c>
      <c r="R52" s="61">
        <v>148</v>
      </c>
      <c r="S52" s="61">
        <v>163</v>
      </c>
      <c r="T52" s="61">
        <v>127</v>
      </c>
      <c r="U52" s="61">
        <v>114</v>
      </c>
      <c r="V52" s="65">
        <v>151</v>
      </c>
    </row>
    <row r="53" spans="1:22" ht="14.5" x14ac:dyDescent="0.35">
      <c r="A53" s="59">
        <v>12</v>
      </c>
      <c r="B53" s="60">
        <v>41711</v>
      </c>
      <c r="C53" s="59">
        <v>5</v>
      </c>
      <c r="D53" s="65">
        <v>98</v>
      </c>
      <c r="E53" s="67">
        <v>111</v>
      </c>
      <c r="F53" s="67">
        <v>127</v>
      </c>
      <c r="G53" s="67">
        <v>103</v>
      </c>
      <c r="H53" s="67">
        <v>102</v>
      </c>
      <c r="I53" s="65">
        <v>96</v>
      </c>
      <c r="J53" s="61">
        <v>9</v>
      </c>
      <c r="K53" s="62">
        <v>41711</v>
      </c>
      <c r="L53" s="61">
        <v>2</v>
      </c>
      <c r="M53" s="61">
        <v>119</v>
      </c>
      <c r="N53" s="61">
        <v>-9999</v>
      </c>
      <c r="O53" s="61">
        <v>158</v>
      </c>
      <c r="P53" s="61">
        <v>109</v>
      </c>
      <c r="Q53" s="61">
        <v>150</v>
      </c>
      <c r="R53" s="65">
        <v>162</v>
      </c>
      <c r="S53" s="65">
        <v>152</v>
      </c>
      <c r="T53" s="65">
        <v>167</v>
      </c>
      <c r="U53" s="61">
        <v>112</v>
      </c>
      <c r="V53" s="65">
        <v>154</v>
      </c>
    </row>
    <row r="54" spans="1:22" ht="14.5" x14ac:dyDescent="0.35">
      <c r="A54" s="59">
        <v>12</v>
      </c>
      <c r="B54" s="60">
        <v>41712</v>
      </c>
      <c r="C54" s="59">
        <v>5</v>
      </c>
      <c r="D54" s="65">
        <v>91</v>
      </c>
      <c r="E54" s="65">
        <v>91</v>
      </c>
      <c r="F54" s="67">
        <v>114</v>
      </c>
      <c r="G54" s="65">
        <v>95</v>
      </c>
      <c r="H54" s="67">
        <v>107</v>
      </c>
      <c r="I54" s="65">
        <v>87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</row>
    <row r="55" spans="1:22" ht="14.5" x14ac:dyDescent="0.35">
      <c r="A55" s="63"/>
      <c r="B55" s="64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4.5" x14ac:dyDescent="0.35">
      <c r="A56" s="59">
        <v>13</v>
      </c>
      <c r="B56" s="60">
        <v>42080</v>
      </c>
      <c r="C56" s="59">
        <v>2</v>
      </c>
      <c r="D56" s="59">
        <v>70</v>
      </c>
      <c r="E56" s="59">
        <v>70</v>
      </c>
      <c r="F56" s="65">
        <v>88</v>
      </c>
      <c r="G56" s="65">
        <v>75</v>
      </c>
      <c r="H56" s="59">
        <v>55</v>
      </c>
      <c r="I56" s="59">
        <v>68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spans="1:22" ht="14.5" x14ac:dyDescent="0.35">
      <c r="A57" s="59">
        <v>13</v>
      </c>
      <c r="B57" s="60">
        <v>42081</v>
      </c>
      <c r="C57" s="59">
        <v>2</v>
      </c>
      <c r="D57" s="65">
        <v>75</v>
      </c>
      <c r="E57" s="65">
        <v>81</v>
      </c>
      <c r="F57" s="65">
        <v>78</v>
      </c>
      <c r="G57" s="59">
        <v>67</v>
      </c>
      <c r="H57" s="65">
        <v>74</v>
      </c>
      <c r="I57" s="65">
        <v>88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9" spans="1:22" ht="14.5" x14ac:dyDescent="0.35">
      <c r="A59" s="58"/>
      <c r="B59" s="58"/>
      <c r="C59" s="58"/>
      <c r="D59" s="58"/>
      <c r="E59" s="58"/>
      <c r="F59" s="58"/>
      <c r="G59" s="58"/>
      <c r="H59" s="58"/>
      <c r="I59" s="58"/>
      <c r="J59" s="61">
        <v>10</v>
      </c>
      <c r="K59" s="62">
        <v>42709</v>
      </c>
      <c r="L59" s="61">
        <v>2</v>
      </c>
      <c r="M59" s="65">
        <v>170</v>
      </c>
      <c r="N59" s="61">
        <v>-9999</v>
      </c>
      <c r="O59" s="61">
        <v>-9999</v>
      </c>
      <c r="P59" s="65">
        <v>156</v>
      </c>
      <c r="Q59" s="65">
        <v>154</v>
      </c>
      <c r="R59" s="65">
        <v>192</v>
      </c>
      <c r="S59" s="65">
        <v>165</v>
      </c>
      <c r="T59" s="61">
        <v>140</v>
      </c>
      <c r="U59" s="61">
        <v>84</v>
      </c>
      <c r="V59" s="61">
        <v>113</v>
      </c>
    </row>
    <row r="60" spans="1:22" ht="14.5" x14ac:dyDescent="0.35">
      <c r="A60" s="58"/>
      <c r="B60" s="58"/>
      <c r="C60" s="58"/>
      <c r="D60" s="58"/>
      <c r="E60" s="58"/>
      <c r="F60" s="58"/>
      <c r="G60" s="58"/>
      <c r="H60" s="58"/>
      <c r="I60" s="58"/>
      <c r="J60" s="61">
        <v>10</v>
      </c>
      <c r="K60" s="62">
        <v>42710</v>
      </c>
      <c r="L60" s="61">
        <v>2</v>
      </c>
      <c r="M60" s="61">
        <v>134</v>
      </c>
      <c r="N60" s="61">
        <v>-9999</v>
      </c>
      <c r="O60" s="61">
        <v>-9999</v>
      </c>
      <c r="P60" s="61">
        <v>87</v>
      </c>
      <c r="Q60" s="67">
        <v>226</v>
      </c>
      <c r="R60" s="67">
        <v>253</v>
      </c>
      <c r="S60" s="65">
        <v>154</v>
      </c>
      <c r="T60" s="61">
        <v>135</v>
      </c>
      <c r="U60" s="61">
        <v>81</v>
      </c>
      <c r="V60" s="61">
        <v>75</v>
      </c>
    </row>
    <row r="61" spans="1:22" ht="14.5" x14ac:dyDescent="0.35">
      <c r="A61" s="58"/>
      <c r="B61" s="58"/>
      <c r="C61" s="58"/>
      <c r="D61" s="58"/>
      <c r="E61" s="58"/>
      <c r="F61" s="58"/>
      <c r="G61" s="58"/>
      <c r="H61" s="58"/>
      <c r="I61" s="58"/>
      <c r="J61" s="61"/>
      <c r="K61" s="62"/>
      <c r="L61" s="61"/>
      <c r="M61" s="61"/>
      <c r="N61" s="61"/>
      <c r="O61" s="61"/>
      <c r="P61" s="61"/>
      <c r="Q61" s="67"/>
      <c r="R61" s="67"/>
      <c r="S61" s="65"/>
      <c r="T61" s="61"/>
      <c r="U61" s="61"/>
      <c r="V61" s="61"/>
    </row>
    <row r="69" spans="8:8" ht="14.5" x14ac:dyDescent="0.35">
      <c r="H69" s="58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28" sqref="E28"/>
    </sheetView>
  </sheetViews>
  <sheetFormatPr baseColWidth="10" defaultRowHeight="13.5" x14ac:dyDescent="0.3"/>
  <sheetData>
    <row r="1" spans="1:3" ht="14.5" x14ac:dyDescent="0.35">
      <c r="A1" s="68" t="s">
        <v>169</v>
      </c>
      <c r="B1" s="68"/>
      <c r="C1" s="68"/>
    </row>
    <row r="2" spans="1:3" ht="14.5" x14ac:dyDescent="0.35">
      <c r="A2" s="68">
        <v>1</v>
      </c>
      <c r="B2" s="69">
        <v>42710</v>
      </c>
      <c r="C2" s="68">
        <v>2</v>
      </c>
    </row>
    <row r="3" spans="1:3" ht="14.5" x14ac:dyDescent="0.35">
      <c r="A3" s="68">
        <v>1</v>
      </c>
      <c r="B3" s="69">
        <v>42711</v>
      </c>
      <c r="C3" s="68">
        <v>2</v>
      </c>
    </row>
    <row r="5" spans="1:3" ht="14.5" x14ac:dyDescent="0.35">
      <c r="A5" s="68">
        <v>2</v>
      </c>
      <c r="B5" s="69">
        <v>42722</v>
      </c>
      <c r="C5" s="68">
        <v>3</v>
      </c>
    </row>
    <row r="6" spans="1:3" ht="14.5" x14ac:dyDescent="0.35">
      <c r="A6" s="68">
        <v>2</v>
      </c>
      <c r="B6" s="69">
        <v>42723</v>
      </c>
      <c r="C6" s="68">
        <v>3</v>
      </c>
    </row>
    <row r="7" spans="1:3" ht="14.5" x14ac:dyDescent="0.35">
      <c r="A7" s="68">
        <v>2</v>
      </c>
      <c r="B7" s="69">
        <v>42724</v>
      </c>
      <c r="C7" s="68">
        <v>3</v>
      </c>
    </row>
    <row r="9" spans="1:3" ht="14.5" x14ac:dyDescent="0.35">
      <c r="A9" s="68">
        <v>3</v>
      </c>
      <c r="B9" s="69">
        <v>42757</v>
      </c>
      <c r="C9" s="68">
        <v>5</v>
      </c>
    </row>
    <row r="10" spans="1:3" ht="14.5" x14ac:dyDescent="0.35">
      <c r="A10" s="68">
        <v>3</v>
      </c>
      <c r="B10" s="69">
        <v>42758</v>
      </c>
      <c r="C10" s="68">
        <v>5</v>
      </c>
    </row>
    <row r="11" spans="1:3" ht="14.5" x14ac:dyDescent="0.35">
      <c r="A11" s="68">
        <v>3</v>
      </c>
      <c r="B11" s="69">
        <v>42759</v>
      </c>
      <c r="C11" s="68">
        <v>5</v>
      </c>
    </row>
    <row r="12" spans="1:3" ht="14.5" x14ac:dyDescent="0.35">
      <c r="A12" s="68">
        <v>3</v>
      </c>
      <c r="B12" s="69">
        <v>42760</v>
      </c>
      <c r="C12" s="68">
        <v>5</v>
      </c>
    </row>
    <row r="13" spans="1:3" ht="14.5" x14ac:dyDescent="0.35">
      <c r="A13" s="68">
        <v>3</v>
      </c>
      <c r="B13" s="69">
        <v>42761</v>
      </c>
      <c r="C13" s="68">
        <v>5</v>
      </c>
    </row>
    <row r="15" spans="1:3" ht="14.5" x14ac:dyDescent="0.35">
      <c r="A15" s="68">
        <v>4</v>
      </c>
      <c r="B15" s="69">
        <v>42775</v>
      </c>
      <c r="C15" s="68">
        <v>5</v>
      </c>
    </row>
    <row r="16" spans="1:3" ht="14.5" x14ac:dyDescent="0.35">
      <c r="A16" s="68">
        <v>4</v>
      </c>
      <c r="B16" s="69">
        <v>42776</v>
      </c>
      <c r="C16" s="68">
        <v>5</v>
      </c>
    </row>
    <row r="17" spans="1:3" ht="14.5" x14ac:dyDescent="0.35">
      <c r="A17" s="68">
        <v>4</v>
      </c>
      <c r="B17" s="69">
        <v>42777</v>
      </c>
      <c r="C17" s="68">
        <v>5</v>
      </c>
    </row>
    <row r="18" spans="1:3" ht="14.5" x14ac:dyDescent="0.35">
      <c r="A18" s="68">
        <v>4</v>
      </c>
      <c r="B18" s="69">
        <v>42778</v>
      </c>
      <c r="C18" s="68">
        <v>5</v>
      </c>
    </row>
    <row r="19" spans="1:3" ht="14.5" x14ac:dyDescent="0.35">
      <c r="A19" s="68">
        <v>4</v>
      </c>
      <c r="B19" s="69">
        <v>42779</v>
      </c>
      <c r="C19" s="68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Graphiques</vt:lpstr>
      </vt:variant>
      <vt:variant>
        <vt:i4>2</vt:i4>
      </vt:variant>
    </vt:vector>
  </HeadingPairs>
  <TitlesOfParts>
    <vt:vector size="10" baseType="lpstr">
      <vt:lpstr>PrExportCsv_picpol_nlfr</vt:lpstr>
      <vt:lpstr>données_picpol</vt:lpstr>
      <vt:lpstr>données_picpol_NL</vt:lpstr>
      <vt:lpstr>pasMAJ_2007à2011</vt:lpstr>
      <vt:lpstr>PM10&gt;seuil1</vt:lpstr>
      <vt:lpstr>NO2&gt;seuil1</vt:lpstr>
      <vt:lpstr>Seuli 1 et 2</vt:lpstr>
      <vt:lpstr>Seuil 0</vt:lpstr>
      <vt:lpstr>Graphes_FR</vt:lpstr>
      <vt:lpstr>Graphes_NL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VERBEKE Veronique</cp:lastModifiedBy>
  <dcterms:created xsi:type="dcterms:W3CDTF">2011-09-06T14:58:37Z</dcterms:created>
  <dcterms:modified xsi:type="dcterms:W3CDTF">2020-04-01T07:57:22Z</dcterms:modified>
</cp:coreProperties>
</file>