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8C4F1A1-267C-441D-B49C-802F74B43042}" xr6:coauthVersionLast="47" xr6:coauthVersionMax="47" xr10:uidLastSave="{00000000-0000-0000-0000-000000000000}"/>
  <bookViews>
    <workbookView xWindow="-19310" yWindow="-20" windowWidth="19420" windowHeight="10420" firstSheet="1" activeTab="1" xr2:uid="{00000000-000D-0000-FFFF-FFFF00000000}"/>
  </bookViews>
  <sheets>
    <sheet name="Données" sheetId="3" state="hidden" r:id="rId1"/>
    <sheet name="A1 – Hergebruik" sheetId="2" r:id="rId2"/>
  </sheets>
  <definedNames>
    <definedName name="Affectation">Données!$B$2:$D$2</definedName>
    <definedName name="Affectation2">Données!$B$2:$E$2</definedName>
    <definedName name="Ep_substrat">Données!#REF!</definedName>
    <definedName name="Print_Area" localSheetId="1">'A1 – Hergebruik'!#REF!</definedName>
    <definedName name="volume_citerne">Données!$B$7:$Q$7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33" i="2"/>
  <c r="I31" i="2"/>
  <c r="I35" i="2"/>
  <c r="I42" i="2" l="1"/>
  <c r="D3" i="3"/>
  <c r="B3" i="3"/>
  <c r="C3" i="3"/>
  <c r="I44" i="2" l="1"/>
  <c r="C48" i="2" s="1"/>
  <c r="D48" i="2" l="1"/>
</calcChain>
</file>

<file path=xl/sharedStrings.xml><?xml version="1.0" encoding="utf-8"?>
<sst xmlns="http://schemas.openxmlformats.org/spreadsheetml/2006/main" count="49" uniqueCount="44">
  <si>
    <t>Hergebruik van regenwater</t>
  </si>
  <si>
    <t>A. Gegevens</t>
  </si>
  <si>
    <t>Voer hieronder de bestemmingen in van het betrokken gebouw, in volgorde van de prioriteit van de bestemming waarop u het regenwater wenst aan te sluiten.</t>
  </si>
  <si>
    <t>Bestemming 1</t>
  </si>
  <si>
    <t>Woning</t>
  </si>
  <si>
    <t>Voer hieronder de dakoppervlakken in horizontale projectie in.</t>
  </si>
  <si>
    <t>Niet-groendaken</t>
  </si>
  <si>
    <t>m²</t>
  </si>
  <si>
    <t>Groendaken met een substraat &lt; 10 cm</t>
  </si>
  <si>
    <t xml:space="preserve">Groendaken met een substraat ≥ 10 cm </t>
  </si>
  <si>
    <t>B. Schatting van het gebruik</t>
  </si>
  <si>
    <t>Voer hieronder het totale aantal toiletten van uw project in.</t>
  </si>
  <si>
    <t>Totaal aantal toiletten bestemming 1</t>
  </si>
  <si>
    <t>Toilet</t>
  </si>
  <si>
    <t>Totaal aantal toiletten bestemming 2</t>
  </si>
  <si>
    <t xml:space="preserve">Toilet </t>
  </si>
  <si>
    <t>Gemiddeld beschikbaar regenwatervolume</t>
  </si>
  <si>
    <t>l/dag</t>
  </si>
  <si>
    <t>Standaard dagelijks gebruik bestemming 1</t>
  </si>
  <si>
    <t xml:space="preserve">l/dag toilet </t>
  </si>
  <si>
    <t>Standaard dagelijks gebruik bestemming 2</t>
  </si>
  <si>
    <t>C. Resultaten</t>
  </si>
  <si>
    <t>Volume van de tank</t>
  </si>
  <si>
    <t>m³</t>
  </si>
  <si>
    <t>Aantal aan te sluiten toiletten voor bestemming 1</t>
  </si>
  <si>
    <t>Aantal aan te sluiten toiletten voor bestemming 2</t>
  </si>
  <si>
    <t>Er moet ook minstens 1 buitenkraan worden aangesloten op de tank</t>
  </si>
  <si>
    <t>2 personnes/WC</t>
  </si>
  <si>
    <t>15 personnes/WC</t>
  </si>
  <si>
    <t>25 élèves/WC</t>
  </si>
  <si>
    <t>[l/j.WC]</t>
  </si>
  <si>
    <t>-</t>
  </si>
  <si>
    <t>https://emploi.belgique.be/fr/themes/bien-etre-au-travail/lieux-de-travail/equipements-sociaux/equipements-sanitaires#toc_heading_3</t>
  </si>
  <si>
    <t>https://netournonspasautourdupot.be/wp-content/uploads/2018/05/3549-FRB-Pub_NeTournonsPasAutourDuPot_FR.pdf</t>
  </si>
  <si>
    <t>J</t>
  </si>
  <si>
    <t>L</t>
  </si>
  <si>
    <t>Kantoor/Handel/Werkplaats</t>
  </si>
  <si>
    <t>School</t>
  </si>
  <si>
    <t>geen tweede bestemming</t>
  </si>
  <si>
    <t>en met een waterreserve van min 8 l/ m²</t>
  </si>
  <si>
    <t>Hieronder een voorbeeld van een vooraf ingevulde caclculator</t>
  </si>
  <si>
    <t>Bestemming 2 (verplicht in te vullen)</t>
  </si>
  <si>
    <t>Klik hier voor meer uitleg</t>
  </si>
  <si>
    <t>Vul de groene vakjes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</si>
</sst>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1"/>
      <color rgb="FF766E52"/>
      <name val="Tw Cen MT"/>
      <family val="2"/>
    </font>
    <font>
      <sz val="11"/>
      <color rgb="FF766E52"/>
      <name val="Tw Cen MT"/>
      <family val="2"/>
    </font>
    <font>
      <b/>
      <sz val="16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name val="Verdana"/>
      <family val="2"/>
    </font>
    <font>
      <sz val="10"/>
      <color theme="8" tint="0.59999389629810485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6"/>
      <color rgb="FF006F90"/>
      <name val="Verdana"/>
      <family val="2"/>
    </font>
    <font>
      <b/>
      <sz val="10"/>
      <color rgb="FF006F90"/>
      <name val="Verdana"/>
      <family val="2"/>
    </font>
    <font>
      <sz val="8"/>
      <color rgb="FF62636A"/>
      <name val="Verdana"/>
      <family val="2"/>
    </font>
    <font>
      <b/>
      <sz val="8"/>
      <color rgb="FF62636A"/>
      <name val="Verdana"/>
      <family val="2"/>
    </font>
    <font>
      <b/>
      <sz val="8"/>
      <color rgb="FF006F90"/>
      <name val="Verdana"/>
      <family val="2"/>
    </font>
    <font>
      <sz val="11"/>
      <color theme="1"/>
      <name val="Wingdings"/>
      <charset val="2"/>
    </font>
    <font>
      <sz val="28"/>
      <color theme="1"/>
      <name val="Wingdings"/>
      <charset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F90"/>
        <bgColor indexed="64"/>
      </patternFill>
    </fill>
    <fill>
      <patternFill patternType="solid">
        <fgColor rgb="FF8DB63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6F90"/>
      </left>
      <right style="thin">
        <color theme="0"/>
      </right>
      <top style="medium">
        <color rgb="FF006F9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6F90"/>
      </top>
      <bottom style="thin">
        <color theme="0"/>
      </bottom>
      <diagonal/>
    </border>
    <border>
      <left style="thin">
        <color theme="0"/>
      </left>
      <right style="medium">
        <color rgb="FF006F90"/>
      </right>
      <top style="medium">
        <color rgb="FF006F90"/>
      </top>
      <bottom style="thin">
        <color theme="0"/>
      </bottom>
      <diagonal/>
    </border>
    <border>
      <left style="medium">
        <color rgb="FF006F9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6F90"/>
      </right>
      <top style="thin">
        <color theme="0"/>
      </top>
      <bottom style="thin">
        <color theme="0"/>
      </bottom>
      <diagonal/>
    </border>
    <border>
      <left/>
      <right style="medium">
        <color rgb="FF006F90"/>
      </right>
      <top style="thin">
        <color theme="0"/>
      </top>
      <bottom style="thin">
        <color theme="0"/>
      </bottom>
      <diagonal/>
    </border>
    <border>
      <left style="medium">
        <color rgb="FF006F90"/>
      </left>
      <right/>
      <top style="thin">
        <color theme="0"/>
      </top>
      <bottom style="thin">
        <color theme="0"/>
      </bottom>
      <diagonal/>
    </border>
    <border>
      <left style="medium">
        <color rgb="FF006F90"/>
      </left>
      <right style="thin">
        <color theme="0"/>
      </right>
      <top style="thin">
        <color theme="0"/>
      </top>
      <bottom style="medium">
        <color rgb="FF006F90"/>
      </bottom>
      <diagonal/>
    </border>
    <border>
      <left style="thin">
        <color theme="0"/>
      </left>
      <right style="thin">
        <color theme="0"/>
      </right>
      <top/>
      <bottom style="medium">
        <color rgb="FF006F90"/>
      </bottom>
      <diagonal/>
    </border>
    <border>
      <left style="thin">
        <color theme="0"/>
      </left>
      <right style="medium">
        <color rgb="FF006F90"/>
      </right>
      <top style="thin">
        <color theme="0"/>
      </top>
      <bottom style="medium">
        <color rgb="FF006F90"/>
      </bottom>
      <diagonal/>
    </border>
    <border>
      <left style="thin">
        <color rgb="FF006F90"/>
      </left>
      <right style="thin">
        <color theme="0"/>
      </right>
      <top style="thin">
        <color rgb="FF006F9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6F9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rgb="FF006F90"/>
      </top>
      <bottom style="thin">
        <color theme="0"/>
      </bottom>
      <diagonal/>
    </border>
    <border>
      <left style="thin">
        <color rgb="FF006F9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theme="0"/>
      </top>
      <bottom/>
      <diagonal/>
    </border>
    <border>
      <left style="thin">
        <color theme="0"/>
      </left>
      <right style="thin">
        <color rgb="FF006F9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006F90"/>
      </bottom>
      <diagonal/>
    </border>
    <border>
      <left/>
      <right style="thin">
        <color rgb="FF006F90"/>
      </right>
      <top style="thin">
        <color theme="0"/>
      </top>
      <bottom style="thin">
        <color theme="0"/>
      </bottom>
      <diagonal/>
    </border>
    <border>
      <left style="thin">
        <color rgb="FF006F90"/>
      </left>
      <right/>
      <top/>
      <bottom/>
      <diagonal/>
    </border>
    <border>
      <left/>
      <right style="thin">
        <color rgb="FF006F90"/>
      </right>
      <top/>
      <bottom/>
      <diagonal/>
    </border>
    <border>
      <left style="thin">
        <color rgb="FF006F90"/>
      </left>
      <right style="thin">
        <color theme="0"/>
      </right>
      <top/>
      <bottom style="thin">
        <color theme="0"/>
      </bottom>
      <diagonal/>
    </border>
    <border>
      <left style="thin">
        <color rgb="FF006F90"/>
      </left>
      <right style="thin">
        <color theme="0"/>
      </right>
      <top/>
      <bottom style="thin">
        <color rgb="FF006F90"/>
      </bottom>
      <diagonal/>
    </border>
    <border>
      <left style="thin">
        <color theme="0"/>
      </left>
      <right style="thin">
        <color rgb="FF006F90"/>
      </right>
      <top/>
      <bottom style="thin">
        <color rgb="FF006F90"/>
      </bottom>
      <diagonal/>
    </border>
    <border>
      <left style="thin">
        <color rgb="FF006F90"/>
      </left>
      <right style="thin">
        <color theme="0"/>
      </right>
      <top style="thin">
        <color theme="0"/>
      </top>
      <bottom/>
      <diagonal/>
    </border>
    <border>
      <left style="thin">
        <color rgb="FF006F9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6F90"/>
      </right>
      <top/>
      <bottom/>
      <diagonal/>
    </border>
    <border>
      <left style="thin">
        <color rgb="FF006F9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rgb="FF006F90"/>
      </bottom>
      <diagonal/>
    </border>
    <border>
      <left/>
      <right/>
      <top/>
      <bottom style="thin">
        <color rgb="FF006F90"/>
      </bottom>
      <diagonal/>
    </border>
    <border>
      <left/>
      <right style="thin">
        <color theme="0"/>
      </right>
      <top/>
      <bottom style="thin">
        <color rgb="FF006F9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/>
    <xf numFmtId="0" fontId="7" fillId="2" borderId="0" xfId="0" applyFont="1" applyFill="1"/>
    <xf numFmtId="0" fontId="7" fillId="0" borderId="0" xfId="0" applyFont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9" fillId="2" borderId="2" xfId="0" applyFont="1" applyFill="1" applyBorder="1"/>
    <xf numFmtId="0" fontId="7" fillId="0" borderId="3" xfId="0" applyFont="1" applyBorder="1"/>
    <xf numFmtId="0" fontId="7" fillId="2" borderId="3" xfId="0" applyFont="1" applyFill="1" applyBorder="1"/>
    <xf numFmtId="0" fontId="7" fillId="0" borderId="4" xfId="0" applyFont="1" applyBorder="1"/>
    <xf numFmtId="0" fontId="7" fillId="0" borderId="6" xfId="0" applyFont="1" applyBorder="1"/>
    <xf numFmtId="0" fontId="7" fillId="2" borderId="6" xfId="0" applyFont="1" applyFill="1" applyBorder="1"/>
    <xf numFmtId="0" fontId="9" fillId="2" borderId="5" xfId="0" applyFont="1" applyFill="1" applyBorder="1"/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9" fillId="2" borderId="6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/>
    <xf numFmtId="0" fontId="7" fillId="2" borderId="8" xfId="0" applyFont="1" applyFill="1" applyBorder="1"/>
    <xf numFmtId="1" fontId="7" fillId="2" borderId="8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1" fontId="13" fillId="2" borderId="8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5" xfId="0" applyFont="1" applyFill="1" applyBorder="1"/>
    <xf numFmtId="0" fontId="7" fillId="0" borderId="9" xfId="0" applyFont="1" applyBorder="1"/>
    <xf numFmtId="0" fontId="13" fillId="2" borderId="3" xfId="0" applyFont="1" applyFill="1" applyBorder="1" applyAlignment="1">
      <alignment horizontal="left" vertical="center"/>
    </xf>
    <xf numFmtId="0" fontId="13" fillId="2" borderId="8" xfId="0" applyFont="1" applyFill="1" applyBorder="1"/>
    <xf numFmtId="0" fontId="6" fillId="2" borderId="2" xfId="0" applyFont="1" applyFill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6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16" xfId="0" applyFont="1" applyBorder="1"/>
    <xf numFmtId="0" fontId="7" fillId="2" borderId="15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7" fillId="2" borderId="15" xfId="0" applyFont="1" applyFill="1" applyBorder="1"/>
    <xf numFmtId="0" fontId="8" fillId="2" borderId="15" xfId="0" applyFont="1" applyFill="1" applyBorder="1"/>
    <xf numFmtId="0" fontId="8" fillId="2" borderId="14" xfId="0" applyFont="1" applyFill="1" applyBorder="1"/>
    <xf numFmtId="0" fontId="7" fillId="2" borderId="16" xfId="0" applyFont="1" applyFill="1" applyBorder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7" fillId="2" borderId="2" xfId="0" applyFont="1" applyFill="1" applyBorder="1" applyAlignment="1">
      <alignment vertical="top"/>
    </xf>
    <xf numFmtId="0" fontId="17" fillId="2" borderId="2" xfId="0" applyFont="1" applyFill="1" applyBorder="1" applyAlignment="1">
      <alignment vertical="center"/>
    </xf>
    <xf numFmtId="0" fontId="16" fillId="2" borderId="2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8" fillId="2" borderId="23" xfId="0" applyFont="1" applyFill="1" applyBorder="1"/>
    <xf numFmtId="0" fontId="9" fillId="2" borderId="24" xfId="0" applyFont="1" applyFill="1" applyBorder="1"/>
    <xf numFmtId="0" fontId="11" fillId="2" borderId="23" xfId="0" applyFont="1" applyFill="1" applyBorder="1"/>
    <xf numFmtId="0" fontId="17" fillId="2" borderId="2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1" xfId="0" applyFont="1" applyFill="1" applyBorder="1"/>
    <xf numFmtId="0" fontId="13" fillId="2" borderId="22" xfId="0" applyFont="1" applyFill="1" applyBorder="1"/>
    <xf numFmtId="0" fontId="12" fillId="2" borderId="31" xfId="0" applyFont="1" applyFill="1" applyBorder="1"/>
    <xf numFmtId="0" fontId="13" fillId="2" borderId="26" xfId="0" applyFont="1" applyFill="1" applyBorder="1"/>
    <xf numFmtId="0" fontId="13" fillId="2" borderId="2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left" vertical="center"/>
    </xf>
    <xf numFmtId="1" fontId="13" fillId="2" borderId="27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7" fillId="2" borderId="21" xfId="0" applyFont="1" applyFill="1" applyBorder="1"/>
    <xf numFmtId="0" fontId="7" fillId="2" borderId="22" xfId="0" applyFont="1" applyFill="1" applyBorder="1"/>
    <xf numFmtId="0" fontId="11" fillId="2" borderId="34" xfId="0" applyFont="1" applyFill="1" applyBorder="1"/>
    <xf numFmtId="0" fontId="7" fillId="2" borderId="25" xfId="0" applyFont="1" applyFill="1" applyBorder="1"/>
    <xf numFmtId="0" fontId="7" fillId="2" borderId="4" xfId="0" applyFont="1" applyFill="1" applyBorder="1"/>
    <xf numFmtId="0" fontId="7" fillId="2" borderId="29" xfId="0" applyFont="1" applyFill="1" applyBorder="1"/>
    <xf numFmtId="0" fontId="14" fillId="4" borderId="1" xfId="0" applyFont="1" applyFill="1" applyBorder="1" applyAlignment="1" applyProtection="1">
      <alignment vertical="center"/>
      <protection locked="0"/>
    </xf>
    <xf numFmtId="1" fontId="14" fillId="3" borderId="1" xfId="0" applyNumberFormat="1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8" fillId="2" borderId="0" xfId="0" applyFont="1" applyFill="1" applyBorder="1" applyAlignment="1"/>
    <xf numFmtId="1" fontId="14" fillId="3" borderId="1" xfId="0" applyNumberFormat="1" applyFont="1" applyFill="1" applyBorder="1" applyAlignment="1">
      <alignment horizontal="center"/>
    </xf>
    <xf numFmtId="0" fontId="13" fillId="2" borderId="36" xfId="0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0" fillId="0" borderId="0" xfId="0" applyFont="1"/>
    <xf numFmtId="0" fontId="21" fillId="2" borderId="29" xfId="0" applyFont="1" applyFill="1" applyBorder="1" applyAlignment="1">
      <alignment horizontal="center" vertical="center"/>
    </xf>
    <xf numFmtId="0" fontId="18" fillId="2" borderId="0" xfId="0" applyFont="1" applyFill="1"/>
    <xf numFmtId="0" fontId="17" fillId="2" borderId="27" xfId="0" applyFont="1" applyFill="1" applyBorder="1" applyAlignment="1">
      <alignment horizontal="left" vertical="center"/>
    </xf>
    <xf numFmtId="0" fontId="23" fillId="0" borderId="2" xfId="1" applyBorder="1"/>
    <xf numFmtId="0" fontId="15" fillId="2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>
      <alignment horizontal="left" vertical="center" wrapText="1"/>
    </xf>
    <xf numFmtId="0" fontId="14" fillId="3" borderId="38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0" fontId="19" fillId="2" borderId="39" xfId="0" applyFont="1" applyFill="1" applyBorder="1" applyAlignment="1">
      <alignment horizontal="center" vertical="top"/>
    </xf>
    <xf numFmtId="0" fontId="19" fillId="2" borderId="40" xfId="0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6">
    <dxf>
      <fill>
        <patternFill patternType="lightGray"/>
      </fill>
    </dxf>
    <dxf>
      <font>
        <b/>
        <i val="0"/>
        <color rgb="FFC00000"/>
      </font>
    </dxf>
    <dxf>
      <font>
        <b/>
        <i val="0"/>
        <color rgb="FF8DB63C"/>
      </font>
    </dxf>
    <dxf>
      <fill>
        <patternFill patternType="lightGray"/>
      </fill>
    </dxf>
    <dxf>
      <font>
        <b/>
        <i val="0"/>
        <color rgb="FF8DB63C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2636A"/>
      <color rgb="FFDDDDDD"/>
      <color rgb="FF8DB63C"/>
      <color rgb="FF006F90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71786</xdr:colOff>
      <xdr:row>0</xdr:row>
      <xdr:rowOff>33126</xdr:rowOff>
    </xdr:from>
    <xdr:to>
      <xdr:col>12</xdr:col>
      <xdr:colOff>1092508</xdr:colOff>
      <xdr:row>5</xdr:row>
      <xdr:rowOff>64016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6466B4-58F2-4B22-8F37-0939B2344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221" y="33126"/>
          <a:ext cx="1821374" cy="925412"/>
        </a:xfrm>
        <a:prstGeom prst="rect">
          <a:avLst/>
        </a:prstGeom>
      </xdr:spPr>
    </xdr:pic>
    <xdr:clientData/>
  </xdr:twoCellAnchor>
  <xdr:twoCellAnchor editAs="oneCell">
    <xdr:from>
      <xdr:col>11</xdr:col>
      <xdr:colOff>673646</xdr:colOff>
      <xdr:row>9</xdr:row>
      <xdr:rowOff>27620</xdr:rowOff>
    </xdr:from>
    <xdr:to>
      <xdr:col>17</xdr:col>
      <xdr:colOff>763308</xdr:colOff>
      <xdr:row>44</xdr:row>
      <xdr:rowOff>38663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484E4D8-9B8C-4C0A-B864-AEA6E090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81" y="1882924"/>
          <a:ext cx="8212140" cy="491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eefmilieu.brussels/wetgeving/verplichtingen-en-vergunningen/het-regenwater-beheren-uw-verplichti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Q9"/>
  <sheetViews>
    <sheetView zoomScaleNormal="100" workbookViewId="0">
      <selection activeCell="E3" sqref="E3"/>
    </sheetView>
  </sheetViews>
  <sheetFormatPr baseColWidth="10" defaultColWidth="11.453125" defaultRowHeight="14" x14ac:dyDescent="0.3"/>
  <cols>
    <col min="1" max="1" width="30" style="1" customWidth="1"/>
    <col min="2" max="16384" width="11.453125" style="1"/>
  </cols>
  <sheetData>
    <row r="1" spans="1:17" ht="42" x14ac:dyDescent="0.3">
      <c r="B1" s="86" t="s">
        <v>27</v>
      </c>
      <c r="C1" s="86" t="s">
        <v>28</v>
      </c>
      <c r="D1" s="86" t="s">
        <v>29</v>
      </c>
    </row>
    <row r="2" spans="1:17" ht="42" x14ac:dyDescent="0.3">
      <c r="B2" s="9" t="s">
        <v>4</v>
      </c>
      <c r="C2" s="10" t="s">
        <v>36</v>
      </c>
      <c r="D2" s="9" t="s">
        <v>37</v>
      </c>
      <c r="E2" s="97" t="s">
        <v>38</v>
      </c>
      <c r="F2" s="9"/>
    </row>
    <row r="3" spans="1:17" x14ac:dyDescent="0.3">
      <c r="A3" s="6" t="s">
        <v>30</v>
      </c>
      <c r="B3" s="6">
        <f>2*25</f>
        <v>50</v>
      </c>
      <c r="C3" s="6">
        <f>15*15</f>
        <v>225</v>
      </c>
      <c r="D3" s="6">
        <f>10*25</f>
        <v>250</v>
      </c>
      <c r="E3" s="6" t="s">
        <v>31</v>
      </c>
      <c r="F3" s="2" t="s">
        <v>32</v>
      </c>
      <c r="H3" s="7"/>
      <c r="I3" s="5"/>
    </row>
    <row r="4" spans="1:17" s="5" customFormat="1" x14ac:dyDescent="0.3">
      <c r="A4" s="8"/>
      <c r="B4" s="6"/>
      <c r="C4" s="6"/>
      <c r="D4" s="11"/>
      <c r="E4" s="11"/>
      <c r="F4" s="2" t="s">
        <v>33</v>
      </c>
      <c r="H4" s="7"/>
      <c r="K4" s="6"/>
      <c r="L4" s="7"/>
    </row>
    <row r="5" spans="1:17" x14ac:dyDescent="0.3">
      <c r="A5" s="8"/>
      <c r="B5" s="6"/>
      <c r="C5" s="6"/>
      <c r="D5" s="6"/>
      <c r="E5" s="6"/>
      <c r="F5" s="5"/>
      <c r="G5" s="6"/>
      <c r="H5" s="7"/>
      <c r="I5" s="5"/>
      <c r="J5" s="5"/>
      <c r="K5" s="6"/>
      <c r="L5" s="7"/>
      <c r="M5" s="5"/>
    </row>
    <row r="6" spans="1:17" x14ac:dyDescent="0.3">
      <c r="A6" s="8"/>
      <c r="B6" s="6"/>
      <c r="C6" s="5"/>
      <c r="D6" s="5"/>
      <c r="E6" s="5"/>
      <c r="F6" s="5"/>
      <c r="G6" s="6"/>
      <c r="H6" s="7"/>
      <c r="I6" s="5"/>
      <c r="J6" s="5"/>
      <c r="K6" s="6"/>
      <c r="L6" s="7"/>
      <c r="M6" s="5"/>
    </row>
    <row r="7" spans="1:17" x14ac:dyDescent="0.3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98" t="s">
        <v>34</v>
      </c>
    </row>
    <row r="9" spans="1:17" x14ac:dyDescent="0.3">
      <c r="A9" s="98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AY492"/>
  <sheetViews>
    <sheetView tabSelected="1" topLeftCell="D1" zoomScale="115" zoomScaleNormal="115" zoomScaleSheetLayoutView="130" workbookViewId="0">
      <selection activeCell="G10" sqref="G10:I10"/>
    </sheetView>
  </sheetViews>
  <sheetFormatPr baseColWidth="10" defaultColWidth="11.453125" defaultRowHeight="13.5" x14ac:dyDescent="0.3"/>
  <cols>
    <col min="1" max="1" width="1.7265625" style="4" customWidth="1"/>
    <col min="2" max="2" width="2.7265625" style="4" customWidth="1"/>
    <col min="3" max="3" width="5.7265625" style="4" customWidth="1"/>
    <col min="4" max="8" width="10.7265625" style="4" customWidth="1"/>
    <col min="9" max="9" width="8.7265625" style="4" customWidth="1"/>
    <col min="10" max="10" width="9.81640625" style="4" customWidth="1"/>
    <col min="11" max="11" width="2.7265625" style="4" customWidth="1"/>
    <col min="12" max="12" width="11.453125" style="12"/>
    <col min="13" max="13" width="59" style="12" bestFit="1" customWidth="1"/>
    <col min="14" max="51" width="11.453125" style="12"/>
    <col min="52" max="16384" width="11.453125" style="4"/>
  </cols>
  <sheetData>
    <row r="1" spans="1:13" ht="9.75" customHeight="1" thickBot="1" x14ac:dyDescent="0.35">
      <c r="A1" s="12"/>
      <c r="B1" s="18"/>
      <c r="C1" s="18"/>
      <c r="D1" s="18"/>
      <c r="E1" s="18"/>
      <c r="F1" s="18"/>
      <c r="G1" s="18"/>
      <c r="H1" s="18"/>
      <c r="I1" s="18"/>
      <c r="J1" s="18"/>
      <c r="K1" s="36"/>
    </row>
    <row r="2" spans="1:13" x14ac:dyDescent="0.3">
      <c r="A2" s="15"/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1:13" ht="19.5" x14ac:dyDescent="0.35">
      <c r="A3" s="15"/>
      <c r="B3" s="43"/>
      <c r="C3" s="103" t="s">
        <v>0</v>
      </c>
      <c r="D3" s="103"/>
      <c r="E3" s="103"/>
      <c r="F3" s="103"/>
      <c r="G3" s="103"/>
      <c r="H3" s="103"/>
      <c r="I3" s="103"/>
      <c r="J3" s="103"/>
      <c r="K3" s="44"/>
    </row>
    <row r="4" spans="1:13" ht="5.15" customHeight="1" x14ac:dyDescent="0.35">
      <c r="A4" s="15"/>
      <c r="B4" s="43"/>
      <c r="C4" s="39"/>
      <c r="D4" s="39"/>
      <c r="E4" s="39"/>
      <c r="F4" s="39"/>
      <c r="G4" s="39"/>
      <c r="H4" s="39"/>
      <c r="I4" s="3"/>
      <c r="J4" s="3"/>
      <c r="K4" s="44"/>
    </row>
    <row r="5" spans="1:13" ht="22.9" customHeight="1" x14ac:dyDescent="0.3">
      <c r="A5" s="15"/>
      <c r="B5" s="43"/>
      <c r="C5" s="112" t="s">
        <v>43</v>
      </c>
      <c r="D5" s="113"/>
      <c r="E5" s="113"/>
      <c r="F5" s="113"/>
      <c r="G5" s="113"/>
      <c r="H5" s="113"/>
      <c r="I5" s="113"/>
      <c r="J5" s="114"/>
      <c r="K5" s="45"/>
    </row>
    <row r="6" spans="1:13" ht="20.149999999999999" customHeight="1" x14ac:dyDescent="0.35">
      <c r="A6" s="15"/>
      <c r="B6" s="46"/>
      <c r="C6" s="59" t="s">
        <v>1</v>
      </c>
      <c r="D6" s="60"/>
      <c r="E6" s="60"/>
      <c r="F6" s="60"/>
      <c r="G6" s="60"/>
      <c r="H6" s="60"/>
      <c r="I6" s="60"/>
      <c r="J6" s="61"/>
      <c r="K6" s="47"/>
      <c r="M6" s="102" t="s">
        <v>42</v>
      </c>
    </row>
    <row r="7" spans="1:13" ht="5.25" customHeight="1" x14ac:dyDescent="0.3">
      <c r="A7" s="15"/>
      <c r="B7" s="46"/>
      <c r="C7" s="62"/>
      <c r="D7" s="14"/>
      <c r="E7" s="14"/>
      <c r="F7" s="14"/>
      <c r="G7" s="14"/>
      <c r="H7" s="14"/>
      <c r="I7" s="14"/>
      <c r="J7" s="63"/>
      <c r="K7" s="48"/>
    </row>
    <row r="8" spans="1:13" ht="45" customHeight="1" x14ac:dyDescent="0.3">
      <c r="A8" s="15"/>
      <c r="B8" s="46"/>
      <c r="C8" s="106" t="s">
        <v>2</v>
      </c>
      <c r="D8" s="107"/>
      <c r="E8" s="107"/>
      <c r="F8" s="107"/>
      <c r="G8" s="107"/>
      <c r="H8" s="107"/>
      <c r="I8" s="107"/>
      <c r="J8" s="108"/>
      <c r="K8" s="49"/>
      <c r="M8" s="12" t="s">
        <v>40</v>
      </c>
    </row>
    <row r="9" spans="1:13" ht="5.15" customHeight="1" x14ac:dyDescent="0.3">
      <c r="A9" s="15"/>
      <c r="B9" s="46"/>
      <c r="C9" s="62"/>
      <c r="D9" s="14"/>
      <c r="E9" s="14"/>
      <c r="F9" s="14"/>
      <c r="G9" s="25"/>
      <c r="H9" s="25"/>
      <c r="I9" s="25"/>
      <c r="J9" s="63"/>
      <c r="K9" s="48"/>
    </row>
    <row r="10" spans="1:13" ht="15" customHeight="1" x14ac:dyDescent="0.3">
      <c r="A10" s="15"/>
      <c r="B10" s="46"/>
      <c r="C10" s="64"/>
      <c r="D10" s="57" t="s">
        <v>3</v>
      </c>
      <c r="E10" s="21"/>
      <c r="F10" s="15"/>
      <c r="G10" s="105"/>
      <c r="H10" s="105"/>
      <c r="I10" s="105"/>
      <c r="J10" s="89"/>
      <c r="K10" s="50"/>
    </row>
    <row r="11" spans="1:13" ht="5.15" customHeight="1" x14ac:dyDescent="0.3">
      <c r="A11" s="15"/>
      <c r="B11" s="46"/>
      <c r="C11" s="64"/>
      <c r="D11" s="58"/>
      <c r="E11" s="23"/>
      <c r="F11" s="22"/>
      <c r="G11" s="22"/>
      <c r="H11" s="22"/>
      <c r="I11" s="34"/>
      <c r="J11" s="67"/>
      <c r="K11" s="50"/>
    </row>
    <row r="12" spans="1:13" ht="15" customHeight="1" x14ac:dyDescent="0.3">
      <c r="A12" s="15"/>
      <c r="B12" s="46"/>
      <c r="C12" s="64"/>
      <c r="D12" s="57" t="s">
        <v>41</v>
      </c>
      <c r="E12" s="21"/>
      <c r="F12" s="15"/>
      <c r="G12" s="105"/>
      <c r="H12" s="105"/>
      <c r="I12" s="105"/>
      <c r="J12" s="89"/>
      <c r="K12" s="50"/>
    </row>
    <row r="13" spans="1:13" ht="5.25" customHeight="1" x14ac:dyDescent="0.3">
      <c r="A13" s="15"/>
      <c r="B13" s="46"/>
      <c r="C13" s="62"/>
      <c r="D13" s="14"/>
      <c r="E13" s="14"/>
      <c r="F13" s="14"/>
      <c r="G13" s="20"/>
      <c r="H13" s="20"/>
      <c r="I13" s="20"/>
      <c r="J13" s="63"/>
      <c r="K13" s="48"/>
    </row>
    <row r="14" spans="1:13" ht="24.65" customHeight="1" x14ac:dyDescent="0.3">
      <c r="A14" s="15"/>
      <c r="B14" s="46"/>
      <c r="C14" s="109" t="s">
        <v>5</v>
      </c>
      <c r="D14" s="110"/>
      <c r="E14" s="110"/>
      <c r="F14" s="110"/>
      <c r="G14" s="110"/>
      <c r="H14" s="110"/>
      <c r="I14" s="110"/>
      <c r="J14" s="111"/>
      <c r="K14" s="49"/>
    </row>
    <row r="15" spans="1:13" ht="5.25" customHeight="1" x14ac:dyDescent="0.3">
      <c r="A15" s="15"/>
      <c r="B15" s="46"/>
      <c r="C15" s="62"/>
      <c r="D15" s="14"/>
      <c r="E15" s="14"/>
      <c r="F15" s="14"/>
      <c r="G15" s="14"/>
      <c r="H15" s="14"/>
      <c r="I15" s="25"/>
      <c r="J15" s="63"/>
      <c r="K15" s="48"/>
    </row>
    <row r="16" spans="1:13" ht="12.75" customHeight="1" x14ac:dyDescent="0.3">
      <c r="A16" s="15"/>
      <c r="B16" s="46"/>
      <c r="C16" s="64"/>
      <c r="D16" s="58" t="s">
        <v>6</v>
      </c>
      <c r="E16" s="23"/>
      <c r="F16" s="22"/>
      <c r="G16" s="22"/>
      <c r="H16" s="27"/>
      <c r="I16" s="83"/>
      <c r="J16" s="66" t="s">
        <v>7</v>
      </c>
      <c r="K16" s="50"/>
    </row>
    <row r="17" spans="1:51" ht="5.15" customHeight="1" x14ac:dyDescent="0.3">
      <c r="A17" s="15"/>
      <c r="B17" s="46"/>
      <c r="C17" s="64"/>
      <c r="D17" s="58"/>
      <c r="E17" s="23"/>
      <c r="F17" s="22"/>
      <c r="G17" s="22"/>
      <c r="H17" s="22"/>
      <c r="I17" s="34"/>
      <c r="J17" s="67"/>
      <c r="K17" s="50"/>
    </row>
    <row r="18" spans="1:51" x14ac:dyDescent="0.3">
      <c r="A18" s="15"/>
      <c r="B18" s="46"/>
      <c r="C18" s="64"/>
      <c r="D18" s="58" t="s">
        <v>8</v>
      </c>
      <c r="E18" s="23"/>
      <c r="F18" s="22"/>
      <c r="G18" s="22"/>
      <c r="H18" s="27"/>
      <c r="I18" s="83"/>
      <c r="J18" s="66" t="s">
        <v>7</v>
      </c>
      <c r="K18" s="50"/>
    </row>
    <row r="19" spans="1:51" ht="5.15" customHeight="1" x14ac:dyDescent="0.3">
      <c r="A19" s="15"/>
      <c r="B19" s="46"/>
      <c r="C19" s="64"/>
      <c r="D19" s="58"/>
      <c r="E19" s="23"/>
      <c r="F19" s="22"/>
      <c r="G19" s="22"/>
      <c r="H19" s="22"/>
      <c r="I19" s="34"/>
      <c r="J19" s="67"/>
      <c r="K19" s="50"/>
    </row>
    <row r="20" spans="1:51" x14ac:dyDescent="0.3">
      <c r="A20" s="15"/>
      <c r="B20" s="46"/>
      <c r="C20" s="64"/>
      <c r="D20" s="58" t="s">
        <v>9</v>
      </c>
      <c r="E20" s="23"/>
      <c r="F20" s="22"/>
      <c r="G20" s="22"/>
      <c r="H20" s="27"/>
      <c r="I20" s="83"/>
      <c r="J20" s="66" t="s">
        <v>7</v>
      </c>
      <c r="K20" s="50"/>
    </row>
    <row r="21" spans="1:51" s="3" customFormat="1" x14ac:dyDescent="0.3">
      <c r="A21" s="16"/>
      <c r="B21" s="52"/>
      <c r="C21" s="73"/>
      <c r="D21" s="101" t="s">
        <v>39</v>
      </c>
      <c r="E21" s="74"/>
      <c r="F21" s="74"/>
      <c r="G21" s="74"/>
      <c r="H21" s="74"/>
      <c r="I21" s="75"/>
      <c r="J21" s="76"/>
      <c r="K21" s="4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ht="10" customHeight="1" x14ac:dyDescent="0.3">
      <c r="A22" s="15"/>
      <c r="B22" s="43"/>
      <c r="C22" s="28"/>
      <c r="D22" s="29"/>
      <c r="E22" s="29"/>
      <c r="F22" s="29"/>
      <c r="G22" s="29"/>
      <c r="H22" s="29"/>
      <c r="I22" s="30"/>
      <c r="J22" s="24"/>
      <c r="K22" s="51"/>
    </row>
    <row r="23" spans="1:51" ht="20.149999999999999" customHeight="1" x14ac:dyDescent="0.3">
      <c r="A23" s="15"/>
      <c r="B23" s="46"/>
      <c r="C23" s="59" t="s">
        <v>10</v>
      </c>
      <c r="D23" s="68"/>
      <c r="E23" s="68"/>
      <c r="F23" s="68"/>
      <c r="G23" s="68"/>
      <c r="H23" s="68"/>
      <c r="I23" s="68"/>
      <c r="J23" s="69"/>
      <c r="K23" s="49"/>
    </row>
    <row r="24" spans="1:51" ht="5.15" customHeight="1" x14ac:dyDescent="0.3">
      <c r="A24" s="15"/>
      <c r="B24" s="46"/>
      <c r="C24" s="70"/>
      <c r="D24" s="35"/>
      <c r="E24" s="35"/>
      <c r="F24" s="35"/>
      <c r="G24" s="35"/>
      <c r="H24" s="35"/>
      <c r="I24" s="38"/>
      <c r="J24" s="71"/>
      <c r="K24" s="49"/>
    </row>
    <row r="25" spans="1:51" ht="24.65" customHeight="1" x14ac:dyDescent="0.3">
      <c r="A25" s="15"/>
      <c r="B25" s="46"/>
      <c r="C25" s="109" t="s">
        <v>11</v>
      </c>
      <c r="D25" s="110"/>
      <c r="E25" s="110"/>
      <c r="F25" s="110"/>
      <c r="G25" s="110"/>
      <c r="H25" s="110"/>
      <c r="I25" s="110"/>
      <c r="J25" s="111"/>
      <c r="K25" s="49"/>
    </row>
    <row r="26" spans="1:51" ht="5.15" customHeight="1" x14ac:dyDescent="0.3">
      <c r="A26" s="15"/>
      <c r="B26" s="46"/>
      <c r="C26" s="64"/>
      <c r="D26" s="58"/>
      <c r="E26" s="23"/>
      <c r="F26" s="22"/>
      <c r="G26" s="22"/>
      <c r="H26" s="22"/>
      <c r="I26" s="34"/>
      <c r="J26" s="67"/>
      <c r="K26" s="50"/>
    </row>
    <row r="27" spans="1:51" s="3" customFormat="1" x14ac:dyDescent="0.3">
      <c r="A27" s="16"/>
      <c r="B27" s="52"/>
      <c r="C27" s="72"/>
      <c r="D27" s="65" t="s">
        <v>12</v>
      </c>
      <c r="E27" s="26"/>
      <c r="F27" s="26"/>
      <c r="G27" s="26"/>
      <c r="H27" s="37"/>
      <c r="I27" s="83"/>
      <c r="J27" s="66" t="s">
        <v>13</v>
      </c>
      <c r="K27" s="4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5.15" customHeight="1" x14ac:dyDescent="0.3">
      <c r="A28" s="15"/>
      <c r="B28" s="46"/>
      <c r="C28" s="64"/>
      <c r="D28" s="58"/>
      <c r="E28" s="23"/>
      <c r="F28" s="22"/>
      <c r="G28" s="22"/>
      <c r="H28" s="22"/>
      <c r="I28" s="34"/>
      <c r="J28" s="67"/>
      <c r="K28" s="50"/>
    </row>
    <row r="29" spans="1:51" s="3" customFormat="1" x14ac:dyDescent="0.3">
      <c r="A29" s="16"/>
      <c r="B29" s="52"/>
      <c r="C29" s="72"/>
      <c r="D29" s="65" t="s">
        <v>14</v>
      </c>
      <c r="E29" s="26"/>
      <c r="F29" s="26"/>
      <c r="G29" s="26"/>
      <c r="H29" s="37"/>
      <c r="I29" s="83"/>
      <c r="J29" s="66" t="s">
        <v>15</v>
      </c>
      <c r="K29" s="4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5.15" customHeight="1" x14ac:dyDescent="0.3">
      <c r="A30" s="15"/>
      <c r="B30" s="46"/>
      <c r="C30" s="64"/>
      <c r="D30" s="58"/>
      <c r="E30" s="23"/>
      <c r="F30" s="22"/>
      <c r="G30" s="22"/>
      <c r="H30" s="22"/>
      <c r="I30" s="34"/>
      <c r="J30" s="67"/>
      <c r="K30" s="50"/>
    </row>
    <row r="31" spans="1:51" s="3" customFormat="1" x14ac:dyDescent="0.3">
      <c r="A31" s="16"/>
      <c r="B31" s="52"/>
      <c r="C31" s="72"/>
      <c r="D31" s="65" t="s">
        <v>16</v>
      </c>
      <c r="E31" s="26"/>
      <c r="F31" s="26"/>
      <c r="G31" s="26"/>
      <c r="H31" s="37"/>
      <c r="I31" s="84" t="str">
        <f>IF(OR(ISNUMBER(I16),ISNUMBER(I18),ISNUMBER(I20)),1.5*I16+1.5*I18,"")</f>
        <v/>
      </c>
      <c r="J31" s="66" t="s">
        <v>17</v>
      </c>
      <c r="K31" s="4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5.15" customHeight="1" x14ac:dyDescent="0.3">
      <c r="A32" s="15"/>
      <c r="B32" s="46"/>
      <c r="C32" s="64"/>
      <c r="D32" s="58"/>
      <c r="E32" s="23"/>
      <c r="F32" s="22"/>
      <c r="G32" s="22"/>
      <c r="H32" s="22"/>
      <c r="I32" s="34"/>
      <c r="J32" s="67"/>
      <c r="K32" s="50"/>
    </row>
    <row r="33" spans="1:51" s="3" customFormat="1" x14ac:dyDescent="0.3">
      <c r="A33" s="16"/>
      <c r="B33" s="52"/>
      <c r="C33" s="72"/>
      <c r="D33" s="65" t="s">
        <v>18</v>
      </c>
      <c r="E33" s="26"/>
      <c r="F33" s="26"/>
      <c r="G33" s="26"/>
      <c r="H33" s="37"/>
      <c r="I33" s="85" t="str">
        <f>IF(ISTEXT(G10),HLOOKUP($G$10,Données!B2:D3,2,0),"")</f>
        <v/>
      </c>
      <c r="J33" s="66" t="s">
        <v>19</v>
      </c>
      <c r="K33" s="4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5.15" customHeight="1" x14ac:dyDescent="0.3">
      <c r="A34" s="15"/>
      <c r="B34" s="46"/>
      <c r="C34" s="64"/>
      <c r="D34" s="58"/>
      <c r="E34" s="23"/>
      <c r="F34" s="22"/>
      <c r="G34" s="22"/>
      <c r="H34" s="22"/>
      <c r="I34" s="34"/>
      <c r="J34" s="67"/>
      <c r="K34" s="50"/>
    </row>
    <row r="35" spans="1:51" s="3" customFormat="1" x14ac:dyDescent="0.3">
      <c r="A35" s="16"/>
      <c r="B35" s="52"/>
      <c r="C35" s="72"/>
      <c r="D35" s="65" t="s">
        <v>20</v>
      </c>
      <c r="E35" s="26"/>
      <c r="F35" s="26"/>
      <c r="G35" s="26"/>
      <c r="H35" s="37"/>
      <c r="I35" s="85" t="str">
        <f>IF(ISTEXT(G12),HLOOKUP($G$12,Données!B2:E3,2,0),"")</f>
        <v/>
      </c>
      <c r="J35" s="66" t="s">
        <v>19</v>
      </c>
      <c r="K35" s="4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3" customFormat="1" x14ac:dyDescent="0.3">
      <c r="A36" s="16"/>
      <c r="B36" s="52"/>
      <c r="C36" s="73"/>
      <c r="D36" s="74"/>
      <c r="E36" s="74"/>
      <c r="F36" s="74"/>
      <c r="G36" s="74"/>
      <c r="H36" s="74"/>
      <c r="I36" s="75"/>
      <c r="J36" s="76"/>
      <c r="K36" s="4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3" customFormat="1" ht="10" customHeight="1" x14ac:dyDescent="0.3">
      <c r="A37" s="16"/>
      <c r="B37" s="52"/>
      <c r="C37" s="31"/>
      <c r="D37" s="32"/>
      <c r="E37" s="32"/>
      <c r="F37" s="32"/>
      <c r="G37" s="32"/>
      <c r="H37" s="32"/>
      <c r="I37" s="33"/>
      <c r="J37" s="34"/>
      <c r="K37" s="4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20.149999999999999" customHeight="1" x14ac:dyDescent="0.3">
      <c r="A38" s="15"/>
      <c r="B38" s="46"/>
      <c r="C38" s="59" t="s">
        <v>21</v>
      </c>
      <c r="D38" s="77"/>
      <c r="E38" s="77"/>
      <c r="F38" s="77"/>
      <c r="G38" s="77"/>
      <c r="H38" s="77"/>
      <c r="I38" s="77"/>
      <c r="J38" s="78"/>
      <c r="K38" s="49"/>
    </row>
    <row r="39" spans="1:51" ht="5.15" customHeight="1" x14ac:dyDescent="0.3">
      <c r="A39" s="15"/>
      <c r="B39" s="46"/>
      <c r="C39" s="79"/>
      <c r="D39" s="19"/>
      <c r="E39" s="19"/>
      <c r="F39" s="19"/>
      <c r="G39" s="19"/>
      <c r="H39" s="19"/>
      <c r="I39" s="19"/>
      <c r="J39" s="80"/>
      <c r="K39" s="49"/>
    </row>
    <row r="40" spans="1:51" x14ac:dyDescent="0.3">
      <c r="A40" s="15"/>
      <c r="B40" s="46"/>
      <c r="C40" s="82"/>
      <c r="D40" s="90" t="s">
        <v>22</v>
      </c>
      <c r="E40" s="90"/>
      <c r="F40" s="90"/>
      <c r="G40" s="90"/>
      <c r="H40" s="90"/>
      <c r="I40" s="91" t="str">
        <f>IF(OR(ISNUMBER(I16),ISNUMBER(I18),ISNUMBER(I20)),(33*I16+33*I18)/1000,"")</f>
        <v/>
      </c>
      <c r="J40" s="88" t="s">
        <v>23</v>
      </c>
      <c r="K40" s="53"/>
    </row>
    <row r="41" spans="1:51" ht="5.15" customHeight="1" x14ac:dyDescent="0.3">
      <c r="A41" s="15"/>
      <c r="B41" s="46"/>
      <c r="C41" s="64"/>
      <c r="D41" s="58"/>
      <c r="E41" s="23"/>
      <c r="F41" s="22"/>
      <c r="G41" s="22"/>
      <c r="H41" s="22"/>
      <c r="I41" s="34"/>
      <c r="J41" s="67"/>
      <c r="K41" s="50"/>
    </row>
    <row r="42" spans="1:51" x14ac:dyDescent="0.3">
      <c r="A42" s="15"/>
      <c r="B42" s="46"/>
      <c r="C42" s="82"/>
      <c r="D42" s="90" t="s">
        <v>24</v>
      </c>
      <c r="E42" s="90"/>
      <c r="F42" s="90"/>
      <c r="G42" s="90"/>
      <c r="H42" s="90"/>
      <c r="I42" s="91" t="str">
        <f>IF(AND(ISNUMBER(I33),ISNUMBER(I31),ISNUMBER(I27),ISNUMBER(I29)),MIN(I27,I31/I33),IF(AND(ISNUMBER(I33),ISNUMBER(I31),ISNUMBER(I27),G12="geen tweede bestemming"),MIN(I27,I31/I33),""))</f>
        <v/>
      </c>
      <c r="J42" s="88" t="s">
        <v>15</v>
      </c>
      <c r="K42" s="53"/>
    </row>
    <row r="43" spans="1:51" ht="5.15" customHeight="1" x14ac:dyDescent="0.3">
      <c r="A43" s="15"/>
      <c r="B43" s="46"/>
      <c r="C43" s="64"/>
      <c r="D43" s="58"/>
      <c r="E43" s="23"/>
      <c r="F43" s="22"/>
      <c r="G43" s="22"/>
      <c r="H43" s="22"/>
      <c r="I43" s="34"/>
      <c r="J43" s="67"/>
      <c r="K43" s="50"/>
    </row>
    <row r="44" spans="1:51" x14ac:dyDescent="0.3">
      <c r="A44" s="15"/>
      <c r="B44" s="46"/>
      <c r="C44" s="82"/>
      <c r="D44" s="100" t="s">
        <v>25</v>
      </c>
      <c r="E44" s="100"/>
      <c r="F44" s="100"/>
      <c r="G44" s="100"/>
      <c r="H44" s="100"/>
      <c r="I44" s="91" t="str">
        <f>IF(AND(ISNUMBER(I35),ISNUMBER(I31),ISNUMBER(I29),ISNUMBER(I27)),IF(ISNUMBER(#REF!),MAX(MIN(I29,(I31-#REF!)/I35),0),MAX(MIN(I29,(I31-I33*I42)/I35),0)),"")</f>
        <v/>
      </c>
      <c r="J44" s="88" t="s">
        <v>15</v>
      </c>
      <c r="K44" s="53"/>
      <c r="L44" s="17"/>
    </row>
    <row r="45" spans="1:51" ht="5.15" customHeight="1" x14ac:dyDescent="0.3">
      <c r="A45" s="15"/>
      <c r="B45" s="46"/>
      <c r="C45" s="79"/>
      <c r="D45" s="19"/>
      <c r="E45" s="19"/>
      <c r="F45" s="19"/>
      <c r="G45" s="19"/>
      <c r="H45" s="19"/>
      <c r="I45" s="19"/>
      <c r="J45" s="80"/>
      <c r="K45" s="49"/>
      <c r="L45" s="17"/>
    </row>
    <row r="46" spans="1:51" s="3" customFormat="1" x14ac:dyDescent="0.3">
      <c r="A46" s="16"/>
      <c r="B46" s="52"/>
      <c r="C46" s="87"/>
      <c r="D46" s="90" t="s">
        <v>26</v>
      </c>
      <c r="E46" s="32"/>
      <c r="F46" s="32"/>
      <c r="G46" s="32"/>
      <c r="H46" s="32"/>
      <c r="I46" s="33"/>
      <c r="J46" s="92"/>
      <c r="K46" s="47"/>
      <c r="L46" s="8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s="3" customFormat="1" x14ac:dyDescent="0.3">
      <c r="A47" s="16"/>
      <c r="B47" s="52"/>
      <c r="C47" s="93"/>
      <c r="D47" s="94"/>
      <c r="E47" s="94"/>
      <c r="F47" s="94"/>
      <c r="G47" s="94"/>
      <c r="H47" s="94"/>
      <c r="I47" s="95"/>
      <c r="J47" s="96"/>
      <c r="K47" s="4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s="3" customFormat="1" ht="45" customHeight="1" x14ac:dyDescent="0.3">
      <c r="A48" s="16"/>
      <c r="B48" s="52"/>
      <c r="C48" s="99" t="str">
        <f>IF(AND(ISNUMBER(I42),ISNUMBER(I44)),IF(((I42*I33)+(I44*I35))/I31&lt;0.9,Données!$A$9,Données!$A$8),IF(AND(ISNUMBER(I42),G12="Geen tweede bestemming"),IF((I42*I33)/I31&lt;0.9,Données!$A$9,Données!$A$8),""))</f>
        <v/>
      </c>
      <c r="D48" s="104" t="str">
        <f>IF(AND(ISNUMBER(I42),ISNUMBER(I44)),IF(((I42*I33)+(I44*I35))/I31&lt;0.9,"Het verbruik van het of de toiletten volstaat niet voor het per dag beschikbare volume, u moet naast de toiletten andere toepassingen aansluiten.","De aangesloten gebruikswijzen zijn voldoende."),IF(AND(ISNUMBER(I42),G12="Geen tweede bestemming"),IF((I42*I33)/I31&lt;0.9,"Het verbruik van het of de toiletten volstaat niet voor het per dag beschikbare volume, u moet naast de toiletten andere toepassingen aansluiten.","De aangesloten gebruikswijzen zijn voldoende."),""))</f>
        <v/>
      </c>
      <c r="E48" s="104"/>
      <c r="F48" s="104"/>
      <c r="G48" s="104"/>
      <c r="H48" s="104"/>
      <c r="I48" s="104"/>
      <c r="J48" s="96"/>
      <c r="K48" s="4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s="3" customFormat="1" x14ac:dyDescent="0.3">
      <c r="A49" s="16"/>
      <c r="B49" s="52"/>
      <c r="C49" s="73"/>
      <c r="D49" s="74"/>
      <c r="E49" s="74"/>
      <c r="F49" s="74"/>
      <c r="G49" s="74"/>
      <c r="H49" s="74"/>
      <c r="I49" s="75"/>
      <c r="J49" s="76"/>
      <c r="K49" s="4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4" thickBot="1" x14ac:dyDescent="0.35">
      <c r="A50" s="15"/>
      <c r="B50" s="54"/>
      <c r="C50" s="55"/>
      <c r="D50" s="55"/>
      <c r="E50" s="55"/>
      <c r="F50" s="55"/>
      <c r="G50" s="55"/>
      <c r="H50" s="55"/>
      <c r="I50" s="55"/>
      <c r="J50" s="55"/>
      <c r="K50" s="56"/>
    </row>
    <row r="51" spans="1:51" s="3" customFormat="1" x14ac:dyDescent="0.3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s="3" customFormat="1" x14ac:dyDescent="0.3"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s="3" customFormat="1" x14ac:dyDescent="0.3"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s="3" customFormat="1" x14ac:dyDescent="0.3"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s="3" customFormat="1" x14ac:dyDescent="0.3"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s="3" customFormat="1" x14ac:dyDescent="0.3"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s="3" customFormat="1" x14ac:dyDescent="0.3"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s="3" customFormat="1" x14ac:dyDescent="0.3"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s="3" customFormat="1" x14ac:dyDescent="0.3"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s="3" customFormat="1" x14ac:dyDescent="0.3"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s="3" customFormat="1" x14ac:dyDescent="0.3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s="3" customFormat="1" x14ac:dyDescent="0.3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s="3" customFormat="1" x14ac:dyDescent="0.3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s="3" customFormat="1" x14ac:dyDescent="0.3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2:51" s="3" customFormat="1" x14ac:dyDescent="0.3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2:51" s="3" customFormat="1" x14ac:dyDescent="0.3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2:51" s="3" customFormat="1" x14ac:dyDescent="0.3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2:51" s="3" customFormat="1" x14ac:dyDescent="0.3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2:51" s="3" customFormat="1" x14ac:dyDescent="0.3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2:51" s="3" customFormat="1" x14ac:dyDescent="0.3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2:51" s="3" customFormat="1" x14ac:dyDescent="0.3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2:51" s="3" customFormat="1" x14ac:dyDescent="0.3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2:51" s="3" customFormat="1" x14ac:dyDescent="0.3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2:51" s="3" customFormat="1" x14ac:dyDescent="0.3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2:51" s="3" customFormat="1" x14ac:dyDescent="0.3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2:51" s="3" customFormat="1" x14ac:dyDescent="0.3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2:51" s="3" customFormat="1" x14ac:dyDescent="0.3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2:51" s="3" customFormat="1" x14ac:dyDescent="0.3"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2:51" s="3" customFormat="1" x14ac:dyDescent="0.3"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2:51" s="3" customFormat="1" x14ac:dyDescent="0.3"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2:51" s="3" customFormat="1" x14ac:dyDescent="0.3"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2:51" s="3" customFormat="1" x14ac:dyDescent="0.3"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2:51" s="3" customFormat="1" x14ac:dyDescent="0.3"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2:51" s="3" customFormat="1" x14ac:dyDescent="0.3"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2:51" s="3" customFormat="1" x14ac:dyDescent="0.3"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2:51" s="3" customFormat="1" x14ac:dyDescent="0.3"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2:51" s="3" customFormat="1" x14ac:dyDescent="0.3"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2:51" s="3" customFormat="1" x14ac:dyDescent="0.3"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2:51" s="3" customFormat="1" x14ac:dyDescent="0.3"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2:51" s="3" customFormat="1" x14ac:dyDescent="0.3"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2:51" s="3" customFormat="1" x14ac:dyDescent="0.3"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2:51" s="3" customFormat="1" x14ac:dyDescent="0.3"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2:51" s="3" customFormat="1" x14ac:dyDescent="0.3"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2:51" s="3" customFormat="1" x14ac:dyDescent="0.3"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2:51" s="3" customFormat="1" x14ac:dyDescent="0.3"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2:51" s="3" customFormat="1" x14ac:dyDescent="0.3"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2:51" s="3" customFormat="1" x14ac:dyDescent="0.3"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2:51" s="3" customFormat="1" x14ac:dyDescent="0.3"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2:51" s="3" customFormat="1" x14ac:dyDescent="0.3"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2:51" s="3" customFormat="1" x14ac:dyDescent="0.3"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2:51" s="3" customFormat="1" x14ac:dyDescent="0.3"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2:51" s="3" customFormat="1" x14ac:dyDescent="0.3"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2:51" s="3" customFormat="1" x14ac:dyDescent="0.3"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2:51" s="3" customFormat="1" x14ac:dyDescent="0.3"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2:51" s="3" customFormat="1" x14ac:dyDescent="0.3"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2:51" s="3" customFormat="1" x14ac:dyDescent="0.3"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2:51" s="3" customFormat="1" x14ac:dyDescent="0.3"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2:51" s="3" customFormat="1" x14ac:dyDescent="0.3"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2:51" s="3" customFormat="1" x14ac:dyDescent="0.3"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2:51" s="3" customFormat="1" x14ac:dyDescent="0.3"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2:51" s="3" customFormat="1" x14ac:dyDescent="0.3"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2:51" s="3" customFormat="1" x14ac:dyDescent="0.3"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2:51" s="3" customFormat="1" x14ac:dyDescent="0.3"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2:51" s="3" customFormat="1" x14ac:dyDescent="0.3"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2:51" s="3" customFormat="1" x14ac:dyDescent="0.3"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2:51" s="3" customFormat="1" x14ac:dyDescent="0.3"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2:51" s="3" customFormat="1" x14ac:dyDescent="0.3"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2:51" s="3" customFormat="1" x14ac:dyDescent="0.3"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2:51" s="3" customFormat="1" x14ac:dyDescent="0.3"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2:51" s="3" customFormat="1" x14ac:dyDescent="0.3"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2:51" s="3" customFormat="1" x14ac:dyDescent="0.3"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2:51" s="3" customFormat="1" x14ac:dyDescent="0.3"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2:51" s="3" customFormat="1" x14ac:dyDescent="0.3"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2:51" s="3" customFormat="1" x14ac:dyDescent="0.3"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2:51" s="3" customFormat="1" x14ac:dyDescent="0.3"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2:51" s="3" customFormat="1" x14ac:dyDescent="0.3"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2:51" s="3" customFormat="1" x14ac:dyDescent="0.3"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2:51" s="3" customFormat="1" x14ac:dyDescent="0.3"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2:51" s="3" customFormat="1" x14ac:dyDescent="0.3"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2:51" s="3" customFormat="1" x14ac:dyDescent="0.3"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2:51" s="3" customFormat="1" x14ac:dyDescent="0.3"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2:51" s="3" customFormat="1" x14ac:dyDescent="0.3"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2:51" s="3" customFormat="1" x14ac:dyDescent="0.3"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2:51" s="3" customFormat="1" x14ac:dyDescent="0.3"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2:51" s="3" customFormat="1" x14ac:dyDescent="0.3"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2:51" s="3" customFormat="1" x14ac:dyDescent="0.3"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2:51" s="3" customFormat="1" x14ac:dyDescent="0.3"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2:51" s="3" customFormat="1" x14ac:dyDescent="0.3"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2:51" s="3" customFormat="1" x14ac:dyDescent="0.3"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2:51" s="3" customFormat="1" x14ac:dyDescent="0.3"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2:51" s="3" customFormat="1" x14ac:dyDescent="0.3"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2:51" s="3" customFormat="1" x14ac:dyDescent="0.3"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2:51" s="3" customFormat="1" x14ac:dyDescent="0.3"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2:51" s="3" customFormat="1" x14ac:dyDescent="0.3"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2:51" s="3" customFormat="1" x14ac:dyDescent="0.3"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2:51" s="3" customFormat="1" x14ac:dyDescent="0.3"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2:51" s="3" customFormat="1" x14ac:dyDescent="0.3"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2:51" s="3" customFormat="1" x14ac:dyDescent="0.3"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2:51" s="3" customFormat="1" x14ac:dyDescent="0.3"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2:51" s="3" customFormat="1" x14ac:dyDescent="0.3"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2:51" s="3" customFormat="1" x14ac:dyDescent="0.3"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2:51" s="3" customFormat="1" x14ac:dyDescent="0.3"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2:51" s="3" customFormat="1" x14ac:dyDescent="0.3"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2:51" s="3" customFormat="1" x14ac:dyDescent="0.3"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2:51" s="3" customFormat="1" x14ac:dyDescent="0.3"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2:51" s="3" customFormat="1" x14ac:dyDescent="0.3"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2:51" s="3" customFormat="1" x14ac:dyDescent="0.3"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2:51" s="3" customFormat="1" x14ac:dyDescent="0.3"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2:51" s="3" customFormat="1" x14ac:dyDescent="0.3"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2:51" s="3" customFormat="1" x14ac:dyDescent="0.3"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2:51" s="3" customFormat="1" x14ac:dyDescent="0.3"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2:51" s="3" customFormat="1" x14ac:dyDescent="0.3"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2:51" s="3" customFormat="1" x14ac:dyDescent="0.3"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2:51" s="3" customFormat="1" x14ac:dyDescent="0.3"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2:51" s="3" customFormat="1" x14ac:dyDescent="0.3"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2:51" s="3" customFormat="1" x14ac:dyDescent="0.3"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2:51" s="3" customFormat="1" x14ac:dyDescent="0.3"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2:51" s="3" customFormat="1" x14ac:dyDescent="0.3"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2:51" s="3" customFormat="1" x14ac:dyDescent="0.3"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2:51" s="3" customFormat="1" x14ac:dyDescent="0.3"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2:51" s="3" customFormat="1" x14ac:dyDescent="0.3"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2:51" s="3" customFormat="1" x14ac:dyDescent="0.3"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2:51" s="3" customFormat="1" x14ac:dyDescent="0.3"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2:51" s="3" customFormat="1" x14ac:dyDescent="0.3"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2:51" s="3" customFormat="1" x14ac:dyDescent="0.3"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2:51" s="3" customFormat="1" x14ac:dyDescent="0.3"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2:51" s="3" customFormat="1" x14ac:dyDescent="0.3"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2:51" s="3" customFormat="1" x14ac:dyDescent="0.3"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2:51" s="3" customFormat="1" x14ac:dyDescent="0.3"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2:51" s="3" customFormat="1" x14ac:dyDescent="0.3"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2:51" s="3" customFormat="1" x14ac:dyDescent="0.3"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2:51" s="3" customFormat="1" x14ac:dyDescent="0.3"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2:51" s="3" customFormat="1" x14ac:dyDescent="0.3"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2:51" s="3" customFormat="1" x14ac:dyDescent="0.3"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2:51" s="3" customFormat="1" x14ac:dyDescent="0.3"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2:51" s="3" customFormat="1" x14ac:dyDescent="0.3"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2:51" s="3" customFormat="1" x14ac:dyDescent="0.3"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2:51" s="3" customFormat="1" x14ac:dyDescent="0.3"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2:51" s="3" customFormat="1" x14ac:dyDescent="0.3"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2:51" s="3" customFormat="1" x14ac:dyDescent="0.3"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2:51" s="3" customFormat="1" x14ac:dyDescent="0.3"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2:51" s="3" customFormat="1" x14ac:dyDescent="0.3"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2:51" s="3" customFormat="1" x14ac:dyDescent="0.3"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2:51" s="3" customFormat="1" x14ac:dyDescent="0.3"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2:51" s="3" customFormat="1" x14ac:dyDescent="0.3"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2:51" s="3" customFormat="1" x14ac:dyDescent="0.3"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2:51" s="3" customFormat="1" x14ac:dyDescent="0.3"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2:51" s="3" customFormat="1" x14ac:dyDescent="0.3"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2:51" s="3" customFormat="1" x14ac:dyDescent="0.3"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2:51" s="3" customFormat="1" x14ac:dyDescent="0.3"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2:51" s="3" customFormat="1" x14ac:dyDescent="0.3"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2:51" s="3" customFormat="1" x14ac:dyDescent="0.3"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2:51" s="3" customFormat="1" x14ac:dyDescent="0.3"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2:51" s="3" customFormat="1" x14ac:dyDescent="0.3"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2:51" s="3" customFormat="1" x14ac:dyDescent="0.3"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2:51" s="3" customFormat="1" x14ac:dyDescent="0.3"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2:51" s="3" customFormat="1" x14ac:dyDescent="0.3"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2:51" s="3" customFormat="1" x14ac:dyDescent="0.3"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2:51" s="3" customFormat="1" x14ac:dyDescent="0.3"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2:51" s="3" customFormat="1" x14ac:dyDescent="0.3"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2:51" s="3" customFormat="1" x14ac:dyDescent="0.3"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2:51" s="3" customFormat="1" x14ac:dyDescent="0.3"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2:51" s="3" customFormat="1" x14ac:dyDescent="0.3"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2:51" s="3" customFormat="1" x14ac:dyDescent="0.3"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2:51" s="3" customFormat="1" x14ac:dyDescent="0.3"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2:51" s="3" customFormat="1" x14ac:dyDescent="0.3"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2:51" s="3" customFormat="1" x14ac:dyDescent="0.3"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2:51" s="3" customFormat="1" x14ac:dyDescent="0.3"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2:51" s="3" customFormat="1" x14ac:dyDescent="0.3"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2:51" s="3" customFormat="1" x14ac:dyDescent="0.3"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2:51" s="3" customFormat="1" x14ac:dyDescent="0.3"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2:51" s="3" customFormat="1" x14ac:dyDescent="0.3"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2:51" s="3" customFormat="1" x14ac:dyDescent="0.3"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2:51" s="3" customFormat="1" x14ac:dyDescent="0.3"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2:51" s="3" customFormat="1" x14ac:dyDescent="0.3"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2:51" s="3" customFormat="1" x14ac:dyDescent="0.3"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2:51" s="3" customFormat="1" x14ac:dyDescent="0.3"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2:51" s="3" customFormat="1" x14ac:dyDescent="0.3"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2:51" s="3" customFormat="1" x14ac:dyDescent="0.3"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2:51" s="3" customFormat="1" x14ac:dyDescent="0.3"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2:51" s="3" customFormat="1" x14ac:dyDescent="0.3"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2:51" s="3" customFormat="1" x14ac:dyDescent="0.3"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2:51" s="3" customFormat="1" x14ac:dyDescent="0.3"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2:51" s="3" customFormat="1" x14ac:dyDescent="0.3"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2:51" s="3" customFormat="1" x14ac:dyDescent="0.3"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2:51" s="3" customFormat="1" x14ac:dyDescent="0.3"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2:51" s="3" customFormat="1" x14ac:dyDescent="0.3"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2:51" s="3" customFormat="1" x14ac:dyDescent="0.3"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2:51" s="3" customFormat="1" x14ac:dyDescent="0.3"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2:51" s="3" customFormat="1" x14ac:dyDescent="0.3"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2:51" s="3" customFormat="1" x14ac:dyDescent="0.3"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2:51" s="3" customFormat="1" x14ac:dyDescent="0.3"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2:51" s="3" customFormat="1" x14ac:dyDescent="0.3"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2:51" s="3" customFormat="1" x14ac:dyDescent="0.3"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2:51" s="3" customFormat="1" x14ac:dyDescent="0.3"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2:51" s="3" customFormat="1" x14ac:dyDescent="0.3"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2:51" s="3" customFormat="1" x14ac:dyDescent="0.3"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2:51" s="3" customFormat="1" x14ac:dyDescent="0.3"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2:51" s="3" customFormat="1" x14ac:dyDescent="0.3"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2:51" s="3" customFormat="1" x14ac:dyDescent="0.3"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2:51" s="3" customFormat="1" x14ac:dyDescent="0.3"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2:51" s="3" customFormat="1" x14ac:dyDescent="0.3"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2:51" s="3" customFormat="1" x14ac:dyDescent="0.3"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2:51" s="3" customFormat="1" x14ac:dyDescent="0.3"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2:51" s="3" customFormat="1" x14ac:dyDescent="0.3"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2:51" s="3" customFormat="1" x14ac:dyDescent="0.3"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2:51" s="3" customFormat="1" x14ac:dyDescent="0.3"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2:51" s="3" customFormat="1" x14ac:dyDescent="0.3"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2:51" s="3" customFormat="1" x14ac:dyDescent="0.3"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2:51" s="3" customFormat="1" x14ac:dyDescent="0.3"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2:51" s="3" customFormat="1" x14ac:dyDescent="0.3"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2:51" s="3" customFormat="1" x14ac:dyDescent="0.3"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2:51" s="3" customFormat="1" x14ac:dyDescent="0.3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2:51" s="3" customFormat="1" x14ac:dyDescent="0.3"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2:51" s="3" customFormat="1" x14ac:dyDescent="0.3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2:51" s="3" customFormat="1" x14ac:dyDescent="0.3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2:51" s="3" customFormat="1" x14ac:dyDescent="0.3"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2:51" s="3" customFormat="1" x14ac:dyDescent="0.3"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2:51" s="3" customFormat="1" x14ac:dyDescent="0.3"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2:51" s="3" customFormat="1" x14ac:dyDescent="0.3"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2:51" s="3" customFormat="1" x14ac:dyDescent="0.3"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2:51" s="3" customFormat="1" x14ac:dyDescent="0.3"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2:51" s="3" customFormat="1" x14ac:dyDescent="0.3"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2:51" s="3" customFormat="1" x14ac:dyDescent="0.3"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2:51" s="3" customFormat="1" x14ac:dyDescent="0.3"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2:51" s="3" customFormat="1" x14ac:dyDescent="0.3"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2:51" s="3" customFormat="1" x14ac:dyDescent="0.3"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2:51" s="3" customFormat="1" x14ac:dyDescent="0.3"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2:51" s="3" customFormat="1" x14ac:dyDescent="0.3"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2:51" s="3" customFormat="1" x14ac:dyDescent="0.3"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2:51" s="3" customFormat="1" x14ac:dyDescent="0.3"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2:51" s="3" customFormat="1" x14ac:dyDescent="0.3"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2:51" s="3" customFormat="1" x14ac:dyDescent="0.3"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2:51" s="3" customFormat="1" x14ac:dyDescent="0.3"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2:51" s="3" customFormat="1" x14ac:dyDescent="0.3"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2:51" s="3" customFormat="1" x14ac:dyDescent="0.3"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2:51" s="3" customFormat="1" x14ac:dyDescent="0.3"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2:51" s="3" customFormat="1" x14ac:dyDescent="0.3"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2:51" s="3" customFormat="1" x14ac:dyDescent="0.3"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2:51" s="3" customFormat="1" x14ac:dyDescent="0.3"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2:51" s="3" customFormat="1" x14ac:dyDescent="0.3"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2:51" s="3" customFormat="1" x14ac:dyDescent="0.3"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2:51" s="3" customFormat="1" x14ac:dyDescent="0.3"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2:51" s="3" customFormat="1" x14ac:dyDescent="0.3"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2:51" s="3" customFormat="1" x14ac:dyDescent="0.3"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2:51" s="3" customFormat="1" x14ac:dyDescent="0.3"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2:51" s="3" customFormat="1" x14ac:dyDescent="0.3"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2:51" s="3" customFormat="1" x14ac:dyDescent="0.3"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2:51" s="3" customFormat="1" x14ac:dyDescent="0.3"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2:51" s="3" customFormat="1" x14ac:dyDescent="0.3"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2:51" s="3" customFormat="1" x14ac:dyDescent="0.3"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2:51" s="3" customFormat="1" x14ac:dyDescent="0.3"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2:51" s="3" customFormat="1" x14ac:dyDescent="0.3"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2:51" s="3" customFormat="1" x14ac:dyDescent="0.3"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2:51" s="3" customFormat="1" x14ac:dyDescent="0.3"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2:51" s="3" customFormat="1" x14ac:dyDescent="0.3"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2:51" s="3" customFormat="1" x14ac:dyDescent="0.3"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2:51" s="3" customFormat="1" x14ac:dyDescent="0.3"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2:51" s="3" customFormat="1" x14ac:dyDescent="0.3"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2:51" s="3" customFormat="1" x14ac:dyDescent="0.3"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2:51" s="3" customFormat="1" x14ac:dyDescent="0.3"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2:51" s="3" customFormat="1" x14ac:dyDescent="0.3"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2:51" s="3" customFormat="1" x14ac:dyDescent="0.3"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2:51" s="3" customFormat="1" x14ac:dyDescent="0.3"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2:51" s="3" customFormat="1" x14ac:dyDescent="0.3"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2:51" s="3" customFormat="1" x14ac:dyDescent="0.3"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2:51" s="3" customFormat="1" x14ac:dyDescent="0.3"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2:51" s="3" customFormat="1" x14ac:dyDescent="0.3"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2:51" s="3" customFormat="1" x14ac:dyDescent="0.3"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2:51" s="3" customFormat="1" x14ac:dyDescent="0.3"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2:51" s="3" customFormat="1" x14ac:dyDescent="0.3"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2:51" s="3" customFormat="1" x14ac:dyDescent="0.3"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2:51" s="3" customFormat="1" x14ac:dyDescent="0.3"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2:51" s="3" customFormat="1" x14ac:dyDescent="0.3"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2:51" s="3" customFormat="1" x14ac:dyDescent="0.3"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2:51" s="3" customFormat="1" x14ac:dyDescent="0.3"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2:51" s="3" customFormat="1" x14ac:dyDescent="0.3"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2:51" s="3" customFormat="1" x14ac:dyDescent="0.3"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2:51" s="3" customFormat="1" x14ac:dyDescent="0.3"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2:51" s="3" customFormat="1" x14ac:dyDescent="0.3"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2:51" s="3" customFormat="1" x14ac:dyDescent="0.3"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2:51" s="3" customFormat="1" x14ac:dyDescent="0.3"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2:51" s="3" customFormat="1" x14ac:dyDescent="0.3"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2:51" s="3" customFormat="1" x14ac:dyDescent="0.3"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2:51" s="3" customFormat="1" x14ac:dyDescent="0.3"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2:51" s="3" customFormat="1" x14ac:dyDescent="0.3"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2:51" s="3" customFormat="1" x14ac:dyDescent="0.3"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2:51" s="3" customFormat="1" x14ac:dyDescent="0.3"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2:51" s="3" customFormat="1" x14ac:dyDescent="0.3"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2:51" s="3" customFormat="1" x14ac:dyDescent="0.3"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2:51" s="3" customFormat="1" x14ac:dyDescent="0.3"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2:51" s="3" customFormat="1" x14ac:dyDescent="0.3"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2:51" s="3" customFormat="1" x14ac:dyDescent="0.3"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2:51" s="3" customFormat="1" x14ac:dyDescent="0.3"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2:51" s="3" customFormat="1" x14ac:dyDescent="0.3"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2:51" s="3" customFormat="1" x14ac:dyDescent="0.3"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2:51" s="3" customFormat="1" x14ac:dyDescent="0.3"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2:51" s="3" customFormat="1" x14ac:dyDescent="0.3"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2:51" s="3" customFormat="1" x14ac:dyDescent="0.3"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2:51" s="3" customFormat="1" x14ac:dyDescent="0.3"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2:51" s="3" customFormat="1" x14ac:dyDescent="0.3"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2:51" s="3" customFormat="1" x14ac:dyDescent="0.3"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2:51" s="3" customFormat="1" x14ac:dyDescent="0.3"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2:51" s="3" customFormat="1" x14ac:dyDescent="0.3"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2:51" s="3" customFormat="1" x14ac:dyDescent="0.3"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2:51" s="3" customFormat="1" x14ac:dyDescent="0.3"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2:51" s="3" customFormat="1" x14ac:dyDescent="0.3"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2:51" s="3" customFormat="1" x14ac:dyDescent="0.3"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2:51" s="3" customFormat="1" x14ac:dyDescent="0.3"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2:51" s="3" customFormat="1" x14ac:dyDescent="0.3"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2:51" s="3" customFormat="1" x14ac:dyDescent="0.3"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2:51" s="3" customFormat="1" x14ac:dyDescent="0.3"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2:51" s="3" customFormat="1" x14ac:dyDescent="0.3"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2:51" s="3" customFormat="1" x14ac:dyDescent="0.3"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2:51" s="3" customFormat="1" x14ac:dyDescent="0.3"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2:51" s="3" customFormat="1" x14ac:dyDescent="0.3"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2:51" s="3" customFormat="1" x14ac:dyDescent="0.3"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2:51" s="3" customFormat="1" x14ac:dyDescent="0.3"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2:51" s="3" customFormat="1" x14ac:dyDescent="0.3"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2:51" s="3" customFormat="1" x14ac:dyDescent="0.3"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2:51" s="3" customFormat="1" x14ac:dyDescent="0.3"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2:51" s="3" customFormat="1" x14ac:dyDescent="0.3"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2:51" s="3" customFormat="1" x14ac:dyDescent="0.3"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2:51" s="3" customFormat="1" x14ac:dyDescent="0.3"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2:51" s="3" customFormat="1" x14ac:dyDescent="0.3"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2:51" s="3" customFormat="1" x14ac:dyDescent="0.3"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2:51" s="3" customFormat="1" x14ac:dyDescent="0.3"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2:51" s="3" customFormat="1" x14ac:dyDescent="0.3"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2:51" s="3" customFormat="1" x14ac:dyDescent="0.3"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2:51" s="3" customFormat="1" x14ac:dyDescent="0.3"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2:51" s="3" customFormat="1" x14ac:dyDescent="0.3"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2:51" s="3" customFormat="1" x14ac:dyDescent="0.3"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2:51" s="3" customFormat="1" x14ac:dyDescent="0.3"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2:51" s="3" customFormat="1" x14ac:dyDescent="0.3"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2:51" s="3" customFormat="1" x14ac:dyDescent="0.3"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2:51" s="3" customFormat="1" x14ac:dyDescent="0.3"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2:51" s="3" customFormat="1" x14ac:dyDescent="0.3"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2:51" s="3" customFormat="1" x14ac:dyDescent="0.3"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2:51" s="3" customFormat="1" x14ac:dyDescent="0.3"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2:51" s="3" customFormat="1" x14ac:dyDescent="0.3"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2:51" s="3" customFormat="1" x14ac:dyDescent="0.3"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2:51" s="3" customFormat="1" x14ac:dyDescent="0.3"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2:51" s="3" customFormat="1" x14ac:dyDescent="0.3"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2:51" s="3" customFormat="1" x14ac:dyDescent="0.3"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2:51" s="3" customFormat="1" x14ac:dyDescent="0.3"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2:51" s="3" customFormat="1" x14ac:dyDescent="0.3"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2:51" s="3" customFormat="1" x14ac:dyDescent="0.3"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2:51" s="3" customFormat="1" x14ac:dyDescent="0.3"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2:51" s="3" customFormat="1" x14ac:dyDescent="0.3"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2:51" s="3" customFormat="1" x14ac:dyDescent="0.3"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2:51" s="3" customFormat="1" x14ac:dyDescent="0.3"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2:51" s="3" customFormat="1" x14ac:dyDescent="0.3"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2:51" s="3" customFormat="1" x14ac:dyDescent="0.3"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2:51" s="3" customFormat="1" x14ac:dyDescent="0.3"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2:51" s="3" customFormat="1" x14ac:dyDescent="0.3"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2:51" s="3" customFormat="1" x14ac:dyDescent="0.3"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2:51" s="3" customFormat="1" x14ac:dyDescent="0.3"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2:51" s="3" customFormat="1" x14ac:dyDescent="0.3"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2:51" s="3" customFormat="1" x14ac:dyDescent="0.3"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2:51" s="3" customFormat="1" x14ac:dyDescent="0.3"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2:51" s="3" customFormat="1" x14ac:dyDescent="0.3"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2:51" s="3" customFormat="1" x14ac:dyDescent="0.3"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2:51" s="3" customFormat="1" x14ac:dyDescent="0.3"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2:51" s="3" customFormat="1" x14ac:dyDescent="0.3"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2:51" s="3" customFormat="1" x14ac:dyDescent="0.3"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2:51" s="3" customFormat="1" x14ac:dyDescent="0.3"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2:51" s="3" customFormat="1" x14ac:dyDescent="0.3"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2:51" s="3" customFormat="1" x14ac:dyDescent="0.3"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2:51" s="3" customFormat="1" x14ac:dyDescent="0.3"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2:51" s="3" customFormat="1" x14ac:dyDescent="0.3"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2:51" s="3" customFormat="1" x14ac:dyDescent="0.3"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2:51" s="3" customFormat="1" x14ac:dyDescent="0.3"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2:51" s="3" customFormat="1" x14ac:dyDescent="0.3"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2:51" s="3" customFormat="1" x14ac:dyDescent="0.3"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2:51" s="3" customFormat="1" x14ac:dyDescent="0.3"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2:51" s="3" customFormat="1" x14ac:dyDescent="0.3"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2:51" s="3" customFormat="1" x14ac:dyDescent="0.3"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2:51" s="3" customFormat="1" x14ac:dyDescent="0.3"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2:51" s="3" customFormat="1" x14ac:dyDescent="0.3"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2:51" s="3" customFormat="1" x14ac:dyDescent="0.3"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2:51" s="3" customFormat="1" x14ac:dyDescent="0.3"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2:51" s="3" customFormat="1" x14ac:dyDescent="0.3"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2:51" s="3" customFormat="1" x14ac:dyDescent="0.3"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2:51" s="3" customFormat="1" x14ac:dyDescent="0.3"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2:51" s="3" customFormat="1" x14ac:dyDescent="0.3"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2:51" s="3" customFormat="1" x14ac:dyDescent="0.3"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2:51" s="3" customFormat="1" x14ac:dyDescent="0.3"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2:51" s="3" customFormat="1" x14ac:dyDescent="0.3"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2:51" s="3" customFormat="1" x14ac:dyDescent="0.3"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2:51" s="3" customFormat="1" x14ac:dyDescent="0.3"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2:51" s="3" customFormat="1" x14ac:dyDescent="0.3"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2:51" s="3" customFormat="1" x14ac:dyDescent="0.3"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2:51" s="3" customFormat="1" x14ac:dyDescent="0.3"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2:51" s="3" customFormat="1" x14ac:dyDescent="0.3"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2:51" s="3" customFormat="1" x14ac:dyDescent="0.3"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2:51" s="3" customFormat="1" x14ac:dyDescent="0.3"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2:51" s="3" customFormat="1" x14ac:dyDescent="0.3"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2:51" s="3" customFormat="1" x14ac:dyDescent="0.3"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2:51" s="3" customFormat="1" x14ac:dyDescent="0.3"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2:51" s="3" customFormat="1" x14ac:dyDescent="0.3"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2:51" s="3" customFormat="1" x14ac:dyDescent="0.3"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2:51" s="3" customFormat="1" x14ac:dyDescent="0.3"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2:51" s="3" customFormat="1" x14ac:dyDescent="0.3"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2:51" s="3" customFormat="1" x14ac:dyDescent="0.3"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2:51" s="3" customFormat="1" x14ac:dyDescent="0.3"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2:51" s="3" customFormat="1" x14ac:dyDescent="0.3"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2:51" s="3" customFormat="1" x14ac:dyDescent="0.3"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2:51" s="3" customFormat="1" x14ac:dyDescent="0.3"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2:51" s="3" customFormat="1" x14ac:dyDescent="0.3"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2:51" s="3" customFormat="1" x14ac:dyDescent="0.3"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2:51" s="3" customFormat="1" x14ac:dyDescent="0.3"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2:51" s="3" customFormat="1" x14ac:dyDescent="0.3"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2:51" s="3" customFormat="1" x14ac:dyDescent="0.3"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2:51" s="3" customFormat="1" x14ac:dyDescent="0.3"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2:51" s="3" customFormat="1" x14ac:dyDescent="0.3"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2:51" s="3" customFormat="1" x14ac:dyDescent="0.3"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2:51" s="3" customFormat="1" x14ac:dyDescent="0.3"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2:51" s="3" customFormat="1" x14ac:dyDescent="0.3"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2:51" s="3" customFormat="1" x14ac:dyDescent="0.3"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2:51" s="3" customFormat="1" x14ac:dyDescent="0.3"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2:51" s="3" customFormat="1" x14ac:dyDescent="0.3"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2:51" s="3" customFormat="1" x14ac:dyDescent="0.3"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2:51" s="3" customFormat="1" x14ac:dyDescent="0.3"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2:51" s="3" customFormat="1" x14ac:dyDescent="0.3"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2:51" s="3" customFormat="1" x14ac:dyDescent="0.3"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2:51" s="3" customFormat="1" x14ac:dyDescent="0.3"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2:51" s="3" customFormat="1" x14ac:dyDescent="0.3"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2:51" s="3" customFormat="1" x14ac:dyDescent="0.3"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2:51" s="3" customFormat="1" x14ac:dyDescent="0.3"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2:51" s="3" customFormat="1" x14ac:dyDescent="0.3"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2:51" s="3" customFormat="1" x14ac:dyDescent="0.3"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2:51" s="3" customFormat="1" x14ac:dyDescent="0.3"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2:51" s="3" customFormat="1" x14ac:dyDescent="0.3"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2:51" s="3" customFormat="1" x14ac:dyDescent="0.3"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2:51" s="3" customFormat="1" x14ac:dyDescent="0.3"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2:51" s="3" customFormat="1" x14ac:dyDescent="0.3"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2:51" s="3" customFormat="1" x14ac:dyDescent="0.3"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2:51" s="3" customFormat="1" x14ac:dyDescent="0.3"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2:51" s="3" customFormat="1" x14ac:dyDescent="0.3"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2:51" s="3" customFormat="1" x14ac:dyDescent="0.3"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2:51" s="3" customFormat="1" x14ac:dyDescent="0.3"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2:51" s="3" customFormat="1" x14ac:dyDescent="0.3"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</sheetData>
  <sheetProtection algorithmName="SHA-512" hashValue="7eGJ4Rw2F3l9vNuxSJH+eWqhZ42RbKqeLP3JoarWmGRx0CvIET6Y/OSvv5SgtYdjt+az2WSEX6zthc4gTQgk3Q==" saltValue="Y+ld19vSgfU7E/ua7G2eOA==" spinCount="100000" sheet="1" objects="1" scenarios="1"/>
  <mergeCells count="8">
    <mergeCell ref="C3:J3"/>
    <mergeCell ref="D48:I48"/>
    <mergeCell ref="G10:I10"/>
    <mergeCell ref="G12:I12"/>
    <mergeCell ref="C8:J8"/>
    <mergeCell ref="C14:J14"/>
    <mergeCell ref="C25:J25"/>
    <mergeCell ref="C5:J5"/>
  </mergeCells>
  <conditionalFormatting sqref="D48:I48">
    <cfRule type="containsText" dxfId="5" priority="16" operator="containsText" text="Het verbruik van het of de toiletten volstaat niet voor het per dag beschikbare volume, u moet naast de toiletten andere toepassingen aansluiten.">
      <formula>NOT(ISERROR(SEARCH("Het verbruik van het of de toiletten volstaat niet voor het per dag beschikbare volume, u moet naast de toiletten andere toepassingen aansluiten.",D48)))</formula>
    </cfRule>
    <cfRule type="containsText" dxfId="4" priority="26" operator="containsText" text="De aangesloten gebruikswijzen zijn voldoende.">
      <formula>NOT(ISERROR(SEARCH("De aangesloten gebruikswijzen zijn voldoende.",D48)))</formula>
    </cfRule>
  </conditionalFormatting>
  <conditionalFormatting sqref="C29:J29">
    <cfRule type="expression" priority="13">
      <formula>$G$12=Woning</formula>
    </cfRule>
    <cfRule type="expression" dxfId="3" priority="35">
      <formula>$G$12="geen tweede bestemming"</formula>
    </cfRule>
  </conditionalFormatting>
  <conditionalFormatting sqref="C48">
    <cfRule type="expression" dxfId="2" priority="9">
      <formula>IF($D$48="De aangesloten gebruikswijzen zijn voldoende.",1,0)</formula>
    </cfRule>
    <cfRule type="expression" dxfId="1" priority="10">
      <formula>IF($D$48="Het verbruik van het of de toiletten volstaat niet voor het per dag beschikbare volume, u moet naast de toiletten andere toepassingen aansluiten.",1,0)</formula>
    </cfRule>
  </conditionalFormatting>
  <conditionalFormatting sqref="C44:J44">
    <cfRule type="expression" priority="1">
      <formula>$G$12=Woning</formula>
    </cfRule>
    <cfRule type="expression" dxfId="0" priority="2">
      <formula>$G$12="geen tweede bestemming"</formula>
    </cfRule>
  </conditionalFormatting>
  <dataValidations count="2">
    <dataValidation type="list" allowBlank="1" showInputMessage="1" showErrorMessage="1" sqref="G10" xr:uid="{00000000-0002-0000-0100-000000000000}">
      <formula1>Affectation</formula1>
    </dataValidation>
    <dataValidation type="list" allowBlank="1" showInputMessage="1" showErrorMessage="1" sqref="G12:I12" xr:uid="{00000000-0002-0000-0100-000001000000}">
      <formula1>Affectation2</formula1>
    </dataValidation>
  </dataValidations>
  <hyperlinks>
    <hyperlink ref="M6" r:id="rId1" location="het-regenwater-dat-afkomstig-van-de-daken-hergebruiken" xr:uid="{DE413A10-39F8-4505-ABDD-20838CC8D8DC}"/>
  </hyperlinks>
  <pageMargins left="0.7" right="0.7" top="0.75" bottom="0.75" header="0.3" footer="0.3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Données</vt:lpstr>
      <vt:lpstr>A1 – Hergebruik</vt:lpstr>
      <vt:lpstr>Affectation</vt:lpstr>
      <vt:lpstr>Affectation2</vt:lpstr>
      <vt:lpstr>volume_citerne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Hergebruik van regenwater</dc:title>
  <dc:creator/>
  <cp:keywords>Regenwater; Hergebruik</cp:keywords>
  <cp:lastModifiedBy/>
  <dcterms:created xsi:type="dcterms:W3CDTF">2015-06-05T18:19:34Z</dcterms:created>
  <dcterms:modified xsi:type="dcterms:W3CDTF">2022-11-25T12:24:09Z</dcterms:modified>
</cp:coreProperties>
</file>