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6.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7.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8.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9.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10.xml" ContentType="application/vnd.openxmlformats-officedocument.drawing+xml"/>
  <Override PartName="/xl/ctrlProps/ctrlProp19.xml" ContentType="application/vnd.ms-excel.controlproperties+xml"/>
  <Override PartName="/xl/ctrlProps/ctrlProp20.xml" ContentType="application/vnd.ms-excel.controlproperties+xml"/>
  <Override PartName="/xl/drawings/drawing11.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2.xml" ContentType="application/vnd.openxmlformats-officedocument.drawing+xml"/>
  <Override PartName="/xl/ctrlProps/ctrlProp23.xml" ContentType="application/vnd.ms-excel.controlproperties+xml"/>
  <Override PartName="/xl/ctrlProps/ctrlProp24.xml" ContentType="application/vnd.ms-excel.controlproperties+xml"/>
  <Override PartName="/xl/drawings/drawing13.xml" ContentType="application/vnd.openxmlformats-officedocument.drawing+xml"/>
  <Override PartName="/xl/ctrlProps/ctrlProp25.xml" ContentType="application/vnd.ms-excel.controlproperties+xml"/>
  <Override PartName="/xl/ctrlProps/ctrlProp26.xml" ContentType="application/vnd.ms-excel.controlproperties+xml"/>
  <Override PartName="/xl/drawings/drawing14.xml" ContentType="application/vnd.openxmlformats-officedocument.drawing+xml"/>
  <Override PartName="/xl/ctrlProps/ctrlProp27.xml" ContentType="application/vnd.ms-excel.controlproperties+xml"/>
  <Override PartName="/xl/ctrlProps/ctrlProp28.xml" ContentType="application/vnd.ms-excel.controlproperties+xml"/>
  <Override PartName="/xl/drawings/drawing15.xml" ContentType="application/vnd.openxmlformats-officedocument.drawing+xml"/>
  <Override PartName="/xl/ctrlProps/ctrlProp29.xml" ContentType="application/vnd.ms-excel.controlproperties+xml"/>
  <Override PartName="/xl/ctrlProps/ctrlProp30.xml" ContentType="application/vnd.ms-excel.controlproperties+xml"/>
  <Override PartName="/xl/drawings/drawing16.xml" ContentType="application/vnd.openxmlformats-officedocument.drawing+xml"/>
  <Override PartName="/xl/ctrlProps/ctrlProp31.xml" ContentType="application/vnd.ms-excel.controlproperties+xml"/>
  <Override PartName="/xl/ctrlProps/ctrlProp32.xml" ContentType="application/vnd.ms-excel.controlproperties+xml"/>
  <Override PartName="/xl/drawings/drawing17.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18.xml" ContentType="application/vnd.openxmlformats-officedocument.drawing+xml"/>
  <Override PartName="/xl/ctrlProps/ctrlProp35.xml" ContentType="application/vnd.ms-excel.controlproperties+xml"/>
  <Override PartName="/xl/ctrlProps/ctrlProp36.xml" ContentType="application/vnd.ms-excel.controlproperties+xml"/>
  <Override PartName="/xl/drawings/drawing19.xml" ContentType="application/vnd.openxmlformats-officedocument.drawing+xml"/>
  <Override PartName="/xl/ctrlProps/ctrlProp37.xml" ContentType="application/vnd.ms-excel.controlproperties+xml"/>
  <Override PartName="/xl/ctrlProps/ctrlProp38.xml" ContentType="application/vnd.ms-excel.controlproperties+xml"/>
  <Override PartName="/xl/drawings/drawing20.xml" ContentType="application/vnd.openxmlformats-officedocument.drawing+xml"/>
  <Override PartName="/xl/ctrlProps/ctrlProp39.xml" ContentType="application/vnd.ms-excel.controlproperties+xml"/>
  <Override PartName="/xl/ctrlProps/ctrlProp40.xml" ContentType="application/vnd.ms-excel.controlproperties+xml"/>
  <Override PartName="/xl/drawings/drawing21.xml" ContentType="application/vnd.openxmlformats-officedocument.drawing+xml"/>
  <Override PartName="/xl/ctrlProps/ctrlProp41.xml" ContentType="application/vnd.ms-excel.controlproperties+xml"/>
  <Override PartName="/xl/ctrlProps/ctrlProp42.xml" ContentType="application/vnd.ms-excel.controlproperties+xml"/>
  <Override PartName="/xl/drawings/drawing22.xml" ContentType="application/vnd.openxmlformats-officedocument.drawing+xml"/>
  <Override PartName="/xl/ctrlProps/ctrlProp43.xml" ContentType="application/vnd.ms-excel.controlproperties+xml"/>
  <Override PartName="/xl/ctrlProps/ctrlProp44.xml" ContentType="application/vnd.ms-excel.controlproperties+xml"/>
  <Override PartName="/xl/drawings/drawing23.xml" ContentType="application/vnd.openxmlformats-officedocument.drawing+xml"/>
  <Override PartName="/xl/ctrlProps/ctrlProp45.xml" ContentType="application/vnd.ms-excel.controlproperties+xml"/>
  <Override PartName="/xl/ctrlProps/ctrlProp46.xml" ContentType="application/vnd.ms-excel.controlproperties+xml"/>
  <Override PartName="/xl/drawings/drawing24.xml" ContentType="application/vnd.openxmlformats-officedocument.drawing+xml"/>
  <Override PartName="/xl/ctrlProps/ctrlProp47.xml" ContentType="application/vnd.ms-excel.controlproperties+xml"/>
  <Override PartName="/xl/ctrlProps/ctrlProp48.xml" ContentType="application/vnd.ms-excel.controlproperties+xml"/>
  <Override PartName="/xl/drawings/drawing25.xml" ContentType="application/vnd.openxmlformats-officedocument.drawing+xml"/>
  <Override PartName="/xl/ctrlProps/ctrlProp49.xml" ContentType="application/vnd.ms-excel.controlproperties+xml"/>
  <Override PartName="/xl/ctrlProps/ctrlProp50.xml" ContentType="application/vnd.ms-excel.controlproperties+xml"/>
  <Override PartName="/xl/drawings/drawing26.xml" ContentType="application/vnd.openxmlformats-officedocument.drawing+xml"/>
  <Override PartName="/xl/ctrlProps/ctrlProp51.xml" ContentType="application/vnd.ms-excel.controlproperties+xml"/>
  <Override PartName="/xl/ctrlProps/ctrlProp52.xml" ContentType="application/vnd.ms-excel.controlproperties+xml"/>
  <Override PartName="/xl/drawings/drawing27.xml" ContentType="application/vnd.openxmlformats-officedocument.drawing+xml"/>
  <Override PartName="/xl/ctrlProps/ctrlProp53.xml" ContentType="application/vnd.ms-excel.controlproperties+xml"/>
  <Override PartName="/xl/ctrlProps/ctrlProp54.xml" ContentType="application/vnd.ms-excel.controlproperties+xml"/>
  <Override PartName="/xl/drawings/drawing28.xml" ContentType="application/vnd.openxmlformats-officedocument.drawing+xml"/>
  <Override PartName="/xl/ctrlProps/ctrlProp55.xml" ContentType="application/vnd.ms-excel.controlproperties+xml"/>
  <Override PartName="/xl/ctrlProps/ctrlProp56.xml" ContentType="application/vnd.ms-excel.controlproperties+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always" codeName="DieseArbeitsmappe" hidePivotFieldList="1" defaultThemeVersion="124226"/>
  <mc:AlternateContent xmlns:mc="http://schemas.openxmlformats.org/markup-compatibility/2006">
    <mc:Choice Requires="x15">
      <x15ac:absPath xmlns:x15ac="http://schemas.microsoft.com/office/spreadsheetml/2010/11/ac" url="K:\18_DATA_PLAN_ACE\01_DATA\00_Diffusion\Synthèse_Inventaires\"/>
    </mc:Choice>
  </mc:AlternateContent>
  <xr:revisionPtr revIDLastSave="0" documentId="13_ncr:1_{E06B84A1-FE31-4693-A7B0-788404A23C40}" xr6:coauthVersionLast="47" xr6:coauthVersionMax="47" xr10:uidLastSave="{00000000-0000-0000-0000-000000000000}"/>
  <bookViews>
    <workbookView xWindow="-28920" yWindow="-120" windowWidth="29040" windowHeight="15720" tabRatio="745" xr2:uid="{00000000-000D-0000-FFFF-FFFF00000000}"/>
  </bookViews>
  <sheets>
    <sheet name="1990" sheetId="95" r:id="rId1"/>
    <sheet name="1991" sheetId="94" r:id="rId2"/>
    <sheet name="1992" sheetId="93" r:id="rId3"/>
    <sheet name="1993" sheetId="92" r:id="rId4"/>
    <sheet name="1994" sheetId="91" r:id="rId5"/>
    <sheet name="1995" sheetId="90" r:id="rId6"/>
    <sheet name="1996" sheetId="89" r:id="rId7"/>
    <sheet name="1997" sheetId="88" r:id="rId8"/>
    <sheet name="1998" sheetId="87" r:id="rId9"/>
    <sheet name="1999" sheetId="86" r:id="rId10"/>
    <sheet name="2000" sheetId="85" r:id="rId11"/>
    <sheet name="2001" sheetId="84" r:id="rId12"/>
    <sheet name="2002" sheetId="83" r:id="rId13"/>
    <sheet name="2003" sheetId="82" r:id="rId14"/>
    <sheet name="2004" sheetId="81" r:id="rId15"/>
    <sheet name="2005" sheetId="80" r:id="rId16"/>
    <sheet name="2006" sheetId="79" r:id="rId17"/>
    <sheet name="2007" sheetId="78" r:id="rId18"/>
    <sheet name="2008" sheetId="77" r:id="rId19"/>
    <sheet name="2009" sheetId="76" r:id="rId20"/>
    <sheet name="2010" sheetId="75" r:id="rId21"/>
    <sheet name="2011" sheetId="74" r:id="rId22"/>
    <sheet name="2012" sheetId="73" r:id="rId23"/>
    <sheet name="2013" sheetId="57" r:id="rId24"/>
    <sheet name="2014" sheetId="72" r:id="rId25"/>
    <sheet name="2015" sheetId="98" r:id="rId26"/>
    <sheet name="2016" sheetId="99" r:id="rId27"/>
    <sheet name="2017" sheetId="100" r:id="rId28"/>
    <sheet name="2018" sheetId="101" r:id="rId29"/>
    <sheet name="2019" sheetId="102" r:id="rId30"/>
    <sheet name="2020" sheetId="103" r:id="rId31"/>
    <sheet name="2021" sheetId="104" r:id="rId32"/>
    <sheet name="2022" sheetId="105" r:id="rId33"/>
    <sheet name="2023" sheetId="106" r:id="rId34"/>
    <sheet name="2024" sheetId="107" r:id="rId35"/>
  </sheets>
  <definedNames>
    <definedName name="_xlnm._FilterDatabase" localSheetId="0" hidden="1">'1990'!$A$13:$AL$141</definedName>
    <definedName name="_xlnm._FilterDatabase" localSheetId="1" hidden="1">'1991'!$A$13:$AL$141</definedName>
    <definedName name="_xlnm._FilterDatabase" localSheetId="2" hidden="1">'1992'!$A$13:$AL$141</definedName>
    <definedName name="_xlnm._FilterDatabase" localSheetId="3" hidden="1">'1993'!$A$13:$AL$141</definedName>
    <definedName name="_xlnm._FilterDatabase" localSheetId="4" hidden="1">'1994'!$A$13:$AL$141</definedName>
    <definedName name="_xlnm._FilterDatabase" localSheetId="5" hidden="1">'1995'!$A$13:$AL$141</definedName>
    <definedName name="_xlnm._FilterDatabase" localSheetId="6" hidden="1">'1996'!$A$13:$AL$141</definedName>
    <definedName name="_xlnm._FilterDatabase" localSheetId="7" hidden="1">'1997'!$A$13:$AL$225</definedName>
    <definedName name="_xlnm._FilterDatabase" localSheetId="27" hidden="1">'2017'!$A$13:$AL$141</definedName>
    <definedName name="_xlnm._FilterDatabase" localSheetId="28" hidden="1">'2018'!$A$13:$AL$141</definedName>
    <definedName name="_xlnm._FilterDatabase" localSheetId="29" hidden="1">'2019'!$A$13:$AL$141</definedName>
    <definedName name="_xlnm._FilterDatabase" localSheetId="30" hidden="1">'2020'!$A$13:$AL$141</definedName>
    <definedName name="_xlnm._FilterDatabase" localSheetId="31" hidden="1">'2021'!$A$13:$AL$141</definedName>
    <definedName name="_xlnm._FilterDatabase" localSheetId="32" hidden="1">'2022'!$A$13:$AL$141</definedName>
    <definedName name="_xlnm._FilterDatabase" localSheetId="33" hidden="1">'2023'!$A$13:$AL$141</definedName>
    <definedName name="_xlnm._FilterDatabase" localSheetId="34" hidden="1">'2024'!$A$13:$AL$141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107" l="1"/>
  <c r="A10" i="106"/>
  <c r="A10" i="105"/>
  <c r="A10" i="104" l="1"/>
  <c r="A10" i="103" l="1"/>
  <c r="V141" i="107" l="1"/>
  <c r="V154" i="107" s="1"/>
  <c r="L141" i="107"/>
  <c r="L154" i="107" s="1"/>
  <c r="Q141" i="107"/>
  <c r="Q154" i="107" s="1"/>
  <c r="R141" i="107"/>
  <c r="R152" i="107" s="1"/>
  <c r="AD141" i="106"/>
  <c r="Y141" i="107"/>
  <c r="F141" i="107"/>
  <c r="F152" i="107" s="1"/>
  <c r="G141" i="107"/>
  <c r="G154" i="107" s="1"/>
  <c r="J141" i="107"/>
  <c r="J152" i="107" s="1"/>
  <c r="G141" i="106"/>
  <c r="G152" i="106" s="1"/>
  <c r="T141" i="106"/>
  <c r="T154" i="106" s="1"/>
  <c r="H141" i="107"/>
  <c r="H152" i="107" s="1"/>
  <c r="U141" i="106"/>
  <c r="U154" i="106" s="1"/>
  <c r="AC141" i="106"/>
  <c r="I141" i="107"/>
  <c r="I152" i="107" s="1"/>
  <c r="W141" i="107"/>
  <c r="W154" i="107" s="1"/>
  <c r="N141" i="106"/>
  <c r="N152" i="106" s="1"/>
  <c r="AB141" i="107"/>
  <c r="AB154" i="107" s="1"/>
  <c r="AC141" i="107"/>
  <c r="AC154" i="107" s="1"/>
  <c r="H141" i="106"/>
  <c r="M141" i="107"/>
  <c r="M154" i="107" s="1"/>
  <c r="W141" i="106"/>
  <c r="W154" i="106" s="1"/>
  <c r="AB141" i="106"/>
  <c r="AB154" i="106" s="1"/>
  <c r="S141" i="107"/>
  <c r="S154" i="107" s="1"/>
  <c r="Z141" i="106"/>
  <c r="E141" i="107"/>
  <c r="E154" i="107" s="1"/>
  <c r="T141" i="107"/>
  <c r="T154" i="107" s="1"/>
  <c r="N141" i="107"/>
  <c r="N152" i="107" s="1"/>
  <c r="P141" i="106"/>
  <c r="P154" i="106" s="1"/>
  <c r="Q141" i="106"/>
  <c r="Q154" i="106" s="1"/>
  <c r="AA141" i="106"/>
  <c r="AA152" i="106" s="1"/>
  <c r="S141" i="106"/>
  <c r="S152" i="106" s="1"/>
  <c r="AD141" i="107"/>
  <c r="AD154" i="107" s="1"/>
  <c r="X141" i="106"/>
  <c r="X154" i="106" s="1"/>
  <c r="AA141" i="107"/>
  <c r="AA154" i="107" s="1"/>
  <c r="R141" i="106"/>
  <c r="R154" i="106" s="1"/>
  <c r="K141" i="106"/>
  <c r="K154" i="106" s="1"/>
  <c r="O141" i="107"/>
  <c r="O152" i="107" s="1"/>
  <c r="O141" i="106"/>
  <c r="O154" i="106" s="1"/>
  <c r="Z141" i="107"/>
  <c r="Z152" i="107" s="1"/>
  <c r="X141" i="107"/>
  <c r="M141" i="106"/>
  <c r="M152" i="106" s="1"/>
  <c r="E141" i="106"/>
  <c r="E154" i="106" s="1"/>
  <c r="U141" i="107"/>
  <c r="U154" i="107" s="1"/>
  <c r="F141" i="106"/>
  <c r="F154" i="106" s="1"/>
  <c r="J141" i="106"/>
  <c r="J154" i="106" s="1"/>
  <c r="I141" i="106"/>
  <c r="I152" i="106" s="1"/>
  <c r="P141" i="107"/>
  <c r="P154" i="107" s="1"/>
  <c r="L141" i="106"/>
  <c r="L154" i="106" s="1"/>
  <c r="K141" i="107"/>
  <c r="K154" i="107" s="1"/>
  <c r="V141" i="106"/>
  <c r="V154" i="106" s="1"/>
  <c r="Y141" i="106"/>
  <c r="Y154" i="106" s="1"/>
  <c r="O154" i="107"/>
  <c r="E152" i="107"/>
  <c r="Q152" i="106"/>
  <c r="V152" i="106"/>
  <c r="W152" i="106"/>
  <c r="A10" i="102"/>
  <c r="E152" i="106" l="1"/>
  <c r="V152" i="107"/>
  <c r="K152" i="107"/>
  <c r="L152" i="107"/>
  <c r="AD152" i="107"/>
  <c r="Q152" i="107"/>
  <c r="AA152" i="107"/>
  <c r="W152" i="107"/>
  <c r="Z154" i="107"/>
  <c r="T152" i="107"/>
  <c r="AB152" i="107"/>
  <c r="N154" i="106"/>
  <c r="M152" i="107"/>
  <c r="U152" i="107"/>
  <c r="P152" i="106"/>
  <c r="N154" i="107"/>
  <c r="AA154" i="106"/>
  <c r="J154" i="107"/>
  <c r="F154" i="107"/>
  <c r="G152" i="107"/>
  <c r="O152" i="106"/>
  <c r="R154" i="107"/>
  <c r="S152" i="107"/>
  <c r="H154" i="106"/>
  <c r="H152" i="106"/>
  <c r="X152" i="106"/>
  <c r="AB152" i="106"/>
  <c r="AC152" i="107"/>
  <c r="F152" i="106"/>
  <c r="T152" i="106"/>
  <c r="Y154" i="107"/>
  <c r="Y152" i="107"/>
  <c r="S154" i="106"/>
  <c r="R152" i="106"/>
  <c r="P152" i="107"/>
  <c r="X154" i="107"/>
  <c r="X152" i="107"/>
  <c r="AD152" i="106"/>
  <c r="AD154" i="106"/>
  <c r="L152" i="106"/>
  <c r="K152" i="106"/>
  <c r="H154" i="107"/>
  <c r="Y152" i="106"/>
  <c r="I154" i="106"/>
  <c r="G154" i="106"/>
  <c r="M154" i="106"/>
  <c r="U152" i="106"/>
  <c r="I154" i="107"/>
  <c r="AC154" i="106"/>
  <c r="AC152" i="106"/>
  <c r="J152" i="106"/>
  <c r="Z154" i="106"/>
  <c r="Z152" i="106"/>
  <c r="A10" i="100"/>
  <c r="A10" i="99"/>
  <c r="A10" i="98"/>
  <c r="A10" i="72"/>
  <c r="A10" i="57"/>
  <c r="A10" i="73"/>
  <c r="A10" i="74"/>
  <c r="A10" i="75"/>
  <c r="A10" i="76"/>
  <c r="A10" i="77"/>
  <c r="A10" i="78"/>
  <c r="A10" i="79"/>
  <c r="A10" i="80"/>
  <c r="A10" i="81"/>
  <c r="A10" i="82"/>
  <c r="A10" i="83"/>
  <c r="A10" i="84"/>
  <c r="A10" i="85"/>
  <c r="A10" i="86"/>
  <c r="A10" i="87"/>
  <c r="A10" i="88"/>
  <c r="A10" i="89"/>
  <c r="A10" i="90"/>
  <c r="A10" i="91"/>
  <c r="A10" i="92"/>
  <c r="A10" i="93"/>
  <c r="A10" i="94"/>
  <c r="A10" i="95"/>
  <c r="A10" i="101"/>
  <c r="W141" i="92" l="1"/>
  <c r="F141" i="90"/>
  <c r="V141" i="91"/>
  <c r="AC141" i="83"/>
  <c r="T141" i="87"/>
  <c r="V141" i="100"/>
  <c r="S141" i="87"/>
  <c r="Q141" i="75"/>
  <c r="R141" i="101"/>
  <c r="AD141" i="83"/>
  <c r="Q141" i="99"/>
  <c r="L141" i="93"/>
  <c r="L141" i="94"/>
  <c r="O141" i="101"/>
  <c r="AA141" i="101"/>
  <c r="Z141" i="86"/>
  <c r="J141" i="92"/>
  <c r="AC141" i="77"/>
  <c r="E141" i="83"/>
  <c r="AB141" i="75"/>
  <c r="F141" i="87"/>
  <c r="AB141" i="86"/>
  <c r="V141" i="90"/>
  <c r="F141" i="101"/>
  <c r="F141" i="83"/>
  <c r="AD141" i="72"/>
  <c r="AB141" i="84"/>
  <c r="M141" i="78"/>
  <c r="P141" i="87"/>
  <c r="S141" i="84"/>
  <c r="J141" i="90"/>
  <c r="N141" i="83"/>
  <c r="R141" i="74"/>
  <c r="H141" i="86"/>
  <c r="N141" i="80"/>
  <c r="Q141" i="80"/>
  <c r="J141" i="77"/>
  <c r="K141" i="72"/>
  <c r="AA141" i="76"/>
  <c r="E141" i="99"/>
  <c r="I141" i="74"/>
  <c r="N141" i="78"/>
  <c r="T141" i="81"/>
  <c r="AA141" i="82"/>
  <c r="T141" i="73"/>
  <c r="AB141" i="76"/>
  <c r="Q141" i="79"/>
  <c r="Y141" i="94"/>
  <c r="AD141" i="79"/>
  <c r="L141" i="57"/>
  <c r="G141" i="92"/>
  <c r="W141" i="88"/>
  <c r="H141" i="79"/>
  <c r="Q141" i="74"/>
  <c r="H141" i="57"/>
  <c r="AB141" i="101"/>
  <c r="AD141" i="89"/>
  <c r="M141" i="73"/>
  <c r="M141" i="83"/>
  <c r="K141" i="77"/>
  <c r="L141" i="79"/>
  <c r="Q141" i="89"/>
  <c r="Y141" i="88"/>
  <c r="Z141" i="93"/>
  <c r="Z141" i="95"/>
  <c r="M141" i="84"/>
  <c r="Z141" i="88"/>
  <c r="S141" i="77"/>
  <c r="X141" i="80"/>
  <c r="AC141" i="86"/>
  <c r="Z141" i="76"/>
  <c r="Y141" i="76"/>
  <c r="AD141" i="74"/>
  <c r="H141" i="88"/>
  <c r="N141" i="77"/>
  <c r="O141" i="94"/>
  <c r="AB141" i="90"/>
  <c r="W141" i="98"/>
  <c r="AA141" i="89"/>
  <c r="E141" i="94"/>
  <c r="W141" i="101"/>
  <c r="G141" i="86"/>
  <c r="E141" i="84"/>
  <c r="AB141" i="83"/>
  <c r="U141" i="80"/>
  <c r="I141" i="86"/>
  <c r="K141" i="74"/>
  <c r="K141" i="99"/>
  <c r="E141" i="80"/>
  <c r="T141" i="57"/>
  <c r="I141" i="98"/>
  <c r="P141" i="94"/>
  <c r="P141" i="75"/>
  <c r="AD141" i="88"/>
  <c r="AD141" i="98"/>
  <c r="W141" i="100"/>
  <c r="N141" i="79"/>
  <c r="M141" i="94"/>
  <c r="Z141" i="73"/>
  <c r="Z141" i="78"/>
  <c r="L141" i="75"/>
  <c r="AD141" i="78"/>
  <c r="U141" i="73"/>
  <c r="M141" i="77"/>
  <c r="T141" i="77"/>
  <c r="H141" i="92"/>
  <c r="L141" i="73"/>
  <c r="G141" i="87"/>
  <c r="L141" i="95"/>
  <c r="F141" i="77"/>
  <c r="Z141" i="74"/>
  <c r="J141" i="91"/>
  <c r="U141" i="81"/>
  <c r="U141" i="88"/>
  <c r="AD141" i="75"/>
  <c r="AA141" i="77"/>
  <c r="H141" i="73"/>
  <c r="L141" i="101"/>
  <c r="AC141" i="91"/>
  <c r="U141" i="82"/>
  <c r="P141" i="89"/>
  <c r="AB141" i="74"/>
  <c r="V141" i="77"/>
  <c r="I141" i="89"/>
  <c r="Y141" i="78"/>
  <c r="K141" i="73"/>
  <c r="T141" i="90"/>
  <c r="AA141" i="91"/>
  <c r="V141" i="99"/>
  <c r="W141" i="82"/>
  <c r="AA141" i="87"/>
  <c r="T141" i="85"/>
  <c r="AC141" i="73"/>
  <c r="O141" i="80"/>
  <c r="U141" i="93"/>
  <c r="Q141" i="101"/>
  <c r="E141" i="78"/>
  <c r="N141" i="72"/>
  <c r="Z141" i="77"/>
  <c r="Y141" i="93"/>
  <c r="AC141" i="74"/>
  <c r="Y141" i="84"/>
  <c r="O141" i="72"/>
  <c r="AB141" i="98"/>
  <c r="X141" i="79"/>
  <c r="AD141" i="99"/>
  <c r="AD141" i="77"/>
  <c r="H141" i="75"/>
  <c r="W141" i="81"/>
  <c r="K141" i="91"/>
  <c r="U141" i="85"/>
  <c r="U141" i="92"/>
  <c r="X141" i="91"/>
  <c r="X141" i="75"/>
  <c r="W141" i="86"/>
  <c r="I141" i="101"/>
  <c r="AA141" i="78"/>
  <c r="AC141" i="93"/>
  <c r="O141" i="89"/>
  <c r="E141" i="90"/>
  <c r="R141" i="87"/>
  <c r="Y141" i="77"/>
  <c r="S141" i="75"/>
  <c r="J141" i="94"/>
  <c r="Y141" i="100"/>
  <c r="AB141" i="77"/>
  <c r="G141" i="72"/>
  <c r="Q141" i="57"/>
  <c r="M141" i="92"/>
  <c r="N141" i="99"/>
  <c r="Q141" i="82"/>
  <c r="J141" i="93"/>
  <c r="F141" i="82"/>
  <c r="V141" i="94"/>
  <c r="O141" i="73"/>
  <c r="Y141" i="101"/>
  <c r="G141" i="90"/>
  <c r="T141" i="101"/>
  <c r="R141" i="77"/>
  <c r="R141" i="90"/>
  <c r="P141" i="74"/>
  <c r="W141" i="72"/>
  <c r="L141" i="81"/>
  <c r="L141" i="78"/>
  <c r="J141" i="85"/>
  <c r="K141" i="101"/>
  <c r="AA141" i="75"/>
  <c r="Q141" i="88"/>
  <c r="U141" i="74"/>
  <c r="N141" i="82"/>
  <c r="Z141" i="75"/>
  <c r="J141" i="88"/>
  <c r="P141" i="84"/>
  <c r="V141" i="87"/>
  <c r="M141" i="85"/>
  <c r="F141" i="99"/>
  <c r="E141" i="89"/>
  <c r="R141" i="76"/>
  <c r="X141" i="84"/>
  <c r="E141" i="100"/>
  <c r="R141" i="78"/>
  <c r="Y141" i="95"/>
  <c r="Z141" i="99"/>
  <c r="P141" i="83"/>
  <c r="M141" i="57"/>
  <c r="AD141" i="92"/>
  <c r="F141" i="73"/>
  <c r="O141" i="87"/>
  <c r="M141" i="101"/>
  <c r="N141" i="93"/>
  <c r="T141" i="93"/>
  <c r="K141" i="95"/>
  <c r="S141" i="98"/>
  <c r="F141" i="98"/>
  <c r="I141" i="75"/>
  <c r="H141" i="72"/>
  <c r="R141" i="85"/>
  <c r="F141" i="76"/>
  <c r="R141" i="100"/>
  <c r="W141" i="75"/>
  <c r="K141" i="92"/>
  <c r="X141" i="88"/>
  <c r="U141" i="101"/>
  <c r="R141" i="83"/>
  <c r="AB141" i="57"/>
  <c r="AC141" i="87"/>
  <c r="E141" i="88"/>
  <c r="U141" i="72"/>
  <c r="G141" i="75"/>
  <c r="R141" i="92"/>
  <c r="O141" i="83"/>
  <c r="L141" i="86"/>
  <c r="Y141" i="72"/>
  <c r="E141" i="81"/>
  <c r="I141" i="85"/>
  <c r="G141" i="83"/>
  <c r="V141" i="72"/>
  <c r="L141" i="88"/>
  <c r="S141" i="74"/>
  <c r="V141" i="86"/>
  <c r="X141" i="83"/>
  <c r="M141" i="95"/>
  <c r="J141" i="79"/>
  <c r="M141" i="79"/>
  <c r="K141" i="75"/>
  <c r="AD141" i="57"/>
  <c r="U141" i="83"/>
  <c r="O141" i="88"/>
  <c r="K141" i="93"/>
  <c r="Y141" i="99"/>
  <c r="O141" i="85"/>
  <c r="X141" i="82"/>
  <c r="T141" i="98"/>
  <c r="I141" i="82"/>
  <c r="I141" i="95"/>
  <c r="S141" i="90"/>
  <c r="S141" i="83"/>
  <c r="P141" i="79"/>
  <c r="Z141" i="80"/>
  <c r="O141" i="98"/>
  <c r="F141" i="88"/>
  <c r="O141" i="82"/>
  <c r="H141" i="87"/>
  <c r="AA141" i="99"/>
  <c r="Z141" i="92"/>
  <c r="X141" i="86"/>
  <c r="H141" i="99"/>
  <c r="G141" i="89"/>
  <c r="W141" i="85"/>
  <c r="F141" i="100"/>
  <c r="U141" i="77"/>
  <c r="V141" i="79"/>
  <c r="H141" i="85"/>
  <c r="X141" i="100"/>
  <c r="P141" i="101"/>
  <c r="N141" i="57"/>
  <c r="V141" i="76"/>
  <c r="O141" i="86"/>
  <c r="AA141" i="92"/>
  <c r="S141" i="76"/>
  <c r="AA141" i="85"/>
  <c r="U141" i="84"/>
  <c r="AD141" i="94"/>
  <c r="AD141" i="95"/>
  <c r="AD141" i="85"/>
  <c r="K141" i="87"/>
  <c r="U141" i="57"/>
  <c r="H141" i="90"/>
  <c r="Q141" i="94"/>
  <c r="R141" i="91"/>
  <c r="Q141" i="86"/>
  <c r="AB141" i="79"/>
  <c r="AC141" i="82"/>
  <c r="H141" i="94"/>
  <c r="S141" i="72"/>
  <c r="Q141" i="90"/>
  <c r="R141" i="84"/>
  <c r="S141" i="86"/>
  <c r="R141" i="95"/>
  <c r="I141" i="77"/>
  <c r="V141" i="75"/>
  <c r="T141" i="75"/>
  <c r="K141" i="94"/>
  <c r="AC141" i="99"/>
  <c r="L141" i="99"/>
  <c r="Z141" i="85"/>
  <c r="AC141" i="90"/>
  <c r="W141" i="80"/>
  <c r="AB141" i="100"/>
  <c r="AB141" i="85"/>
  <c r="N141" i="95"/>
  <c r="Y141" i="81"/>
  <c r="E141" i="73"/>
  <c r="M141" i="86"/>
  <c r="J141" i="86"/>
  <c r="E141" i="57"/>
  <c r="N141" i="74"/>
  <c r="E141" i="86"/>
  <c r="Z141" i="57"/>
  <c r="O141" i="100"/>
  <c r="J141" i="82"/>
  <c r="AD141" i="91"/>
  <c r="AA141" i="100"/>
  <c r="AC141" i="57"/>
  <c r="P141" i="77"/>
  <c r="N141" i="86"/>
  <c r="I141" i="91"/>
  <c r="AC141" i="100"/>
  <c r="K141" i="85"/>
  <c r="Y141" i="98"/>
  <c r="U141" i="78"/>
  <c r="M141" i="90"/>
  <c r="U141" i="76"/>
  <c r="AD141" i="73"/>
  <c r="H141" i="95"/>
  <c r="G141" i="94"/>
  <c r="L141" i="83"/>
  <c r="F141" i="75"/>
  <c r="W141" i="76"/>
  <c r="P141" i="88"/>
  <c r="P141" i="86"/>
  <c r="AD141" i="82"/>
  <c r="H141" i="81"/>
  <c r="J141" i="95"/>
  <c r="M141" i="99"/>
  <c r="V141" i="88"/>
  <c r="I141" i="73"/>
  <c r="Q141" i="85"/>
  <c r="J141" i="89"/>
  <c r="R141" i="99"/>
  <c r="N141" i="76"/>
  <c r="J141" i="83"/>
  <c r="W141" i="94"/>
  <c r="G141" i="99"/>
  <c r="AC141" i="98"/>
  <c r="V141" i="95"/>
  <c r="T141" i="83"/>
  <c r="G141" i="98"/>
  <c r="L141" i="84"/>
  <c r="F141" i="84"/>
  <c r="X141" i="87"/>
  <c r="N141" i="85"/>
  <c r="O141" i="79"/>
  <c r="P141" i="91"/>
  <c r="I141" i="72"/>
  <c r="X141" i="85"/>
  <c r="Z141" i="84"/>
  <c r="Z141" i="87"/>
  <c r="Q141" i="77"/>
  <c r="V141" i="82"/>
  <c r="Z141" i="83"/>
  <c r="AB141" i="87"/>
  <c r="X141" i="89"/>
  <c r="AD141" i="93"/>
  <c r="R141" i="81"/>
  <c r="N141" i="88"/>
  <c r="W141" i="93"/>
  <c r="Q141" i="93"/>
  <c r="L141" i="85"/>
  <c r="G141" i="74"/>
  <c r="L141" i="87"/>
  <c r="G141" i="57"/>
  <c r="X141" i="76"/>
  <c r="J141" i="100"/>
  <c r="X141" i="95"/>
  <c r="N141" i="101"/>
  <c r="W141" i="95"/>
  <c r="O141" i="74"/>
  <c r="AC141" i="89"/>
  <c r="AD141" i="86"/>
  <c r="Y141" i="91"/>
  <c r="I141" i="81"/>
  <c r="G141" i="78"/>
  <c r="F141" i="86"/>
  <c r="I141" i="90"/>
  <c r="W141" i="89"/>
  <c r="E141" i="101"/>
  <c r="X141" i="99"/>
  <c r="O141" i="81"/>
  <c r="AB141" i="78"/>
  <c r="W141" i="78"/>
  <c r="S141" i="91"/>
  <c r="J141" i="80"/>
  <c r="F141" i="89"/>
  <c r="W141" i="74"/>
  <c r="E141" i="76"/>
  <c r="X141" i="74"/>
  <c r="J141" i="73"/>
  <c r="H141" i="91"/>
  <c r="P141" i="82"/>
  <c r="Q141" i="91"/>
  <c r="V141" i="85"/>
  <c r="V141" i="80"/>
  <c r="AD141" i="84"/>
  <c r="AB141" i="72"/>
  <c r="S141" i="94"/>
  <c r="X141" i="92"/>
  <c r="U141" i="98"/>
  <c r="AB141" i="82"/>
  <c r="M141" i="88"/>
  <c r="X141" i="90"/>
  <c r="U141" i="94"/>
  <c r="L141" i="91"/>
  <c r="L141" i="80"/>
  <c r="K141" i="80"/>
  <c r="P141" i="95"/>
  <c r="P141" i="98"/>
  <c r="G141" i="84"/>
  <c r="S141" i="85"/>
  <c r="V141" i="57"/>
  <c r="R141" i="57"/>
  <c r="I141" i="57"/>
  <c r="Y141" i="82"/>
  <c r="P141" i="72"/>
  <c r="T141" i="74"/>
  <c r="Q141" i="100"/>
  <c r="U141" i="95"/>
  <c r="Q141" i="72"/>
  <c r="E141" i="72"/>
  <c r="F141" i="78"/>
  <c r="M141" i="72"/>
  <c r="AC141" i="95"/>
  <c r="AA141" i="80"/>
  <c r="J141" i="75"/>
  <c r="G141" i="79"/>
  <c r="U141" i="79"/>
  <c r="I141" i="88"/>
  <c r="S141" i="89"/>
  <c r="N141" i="73"/>
  <c r="P141" i="80"/>
  <c r="H141" i="78"/>
  <c r="R141" i="98"/>
  <c r="T141" i="94"/>
  <c r="Y141" i="83"/>
  <c r="Y141" i="73"/>
  <c r="Q141" i="83"/>
  <c r="L141" i="92"/>
  <c r="L141" i="74"/>
  <c r="AC141" i="92"/>
  <c r="AB141" i="81"/>
  <c r="O141" i="84"/>
  <c r="AD141" i="90"/>
  <c r="K141" i="86"/>
  <c r="N141" i="84"/>
  <c r="H141" i="74"/>
  <c r="F141" i="94"/>
  <c r="X141" i="57"/>
  <c r="R141" i="89"/>
  <c r="AA141" i="74"/>
  <c r="J141" i="84"/>
  <c r="P141" i="76"/>
  <c r="I141" i="83"/>
  <c r="V141" i="74"/>
  <c r="K141" i="98"/>
  <c r="W141" i="84"/>
  <c r="K141" i="88"/>
  <c r="H141" i="89"/>
  <c r="V141" i="78"/>
  <c r="AA141" i="57"/>
  <c r="I141" i="79"/>
  <c r="N141" i="91"/>
  <c r="N141" i="89"/>
  <c r="AB141" i="89"/>
  <c r="P141" i="99"/>
  <c r="G141" i="100"/>
  <c r="AD141" i="100"/>
  <c r="K141" i="83"/>
  <c r="T141" i="92"/>
  <c r="U141" i="75"/>
  <c r="AD141" i="76"/>
  <c r="G141" i="80"/>
  <c r="T141" i="86"/>
  <c r="E141" i="98"/>
  <c r="U141" i="89"/>
  <c r="T141" i="99"/>
  <c r="U141" i="86"/>
  <c r="E141" i="75"/>
  <c r="AB141" i="99"/>
  <c r="AC141" i="72"/>
  <c r="S141" i="93"/>
  <c r="Y141" i="75"/>
  <c r="I141" i="80"/>
  <c r="P141" i="100"/>
  <c r="H141" i="101"/>
  <c r="AA141" i="93"/>
  <c r="G141" i="82"/>
  <c r="I141" i="94"/>
  <c r="V141" i="84"/>
  <c r="AD141" i="101"/>
  <c r="W141" i="90"/>
  <c r="N141" i="94"/>
  <c r="AA141" i="83"/>
  <c r="L141" i="89"/>
  <c r="R141" i="88"/>
  <c r="H141" i="76"/>
  <c r="Y141" i="74"/>
  <c r="G141" i="101"/>
  <c r="R141" i="75"/>
  <c r="L141" i="76"/>
  <c r="AC141" i="94"/>
  <c r="J141" i="57"/>
  <c r="R141" i="72"/>
  <c r="S141" i="78"/>
  <c r="AC141" i="80"/>
  <c r="S141" i="88"/>
  <c r="K141" i="79"/>
  <c r="R141" i="94"/>
  <c r="J141" i="99"/>
  <c r="Q141" i="98"/>
  <c r="W141" i="99"/>
  <c r="T141" i="76"/>
  <c r="AB141" i="92"/>
  <c r="AA141" i="79"/>
  <c r="U141" i="100"/>
  <c r="M141" i="91"/>
  <c r="R141" i="73"/>
  <c r="G141" i="85"/>
  <c r="E141" i="77"/>
  <c r="AC141" i="84"/>
  <c r="I141" i="87"/>
  <c r="U141" i="99"/>
  <c r="T141" i="80"/>
  <c r="O141" i="57"/>
  <c r="N141" i="90"/>
  <c r="AC141" i="81"/>
  <c r="AA141" i="90"/>
  <c r="V141" i="101"/>
  <c r="E141" i="79"/>
  <c r="H141" i="100"/>
  <c r="S141" i="100"/>
  <c r="Y141" i="57"/>
  <c r="M141" i="89"/>
  <c r="O141" i="95"/>
  <c r="F141" i="93"/>
  <c r="P141" i="73"/>
  <c r="Q141" i="81"/>
  <c r="Y141" i="80"/>
  <c r="G141" i="76"/>
  <c r="G141" i="77"/>
  <c r="M141" i="81"/>
  <c r="O141" i="99"/>
  <c r="X141" i="94"/>
  <c r="M141" i="80"/>
  <c r="X141" i="72"/>
  <c r="Z141" i="94"/>
  <c r="Q141" i="78"/>
  <c r="X141" i="101"/>
  <c r="W141" i="77"/>
  <c r="K141" i="89"/>
  <c r="K141" i="76"/>
  <c r="Z141" i="89"/>
  <c r="Z141" i="72"/>
  <c r="X141" i="78"/>
  <c r="AA141" i="98"/>
  <c r="AB141" i="73"/>
  <c r="V141" i="93"/>
  <c r="O141" i="90"/>
  <c r="AB141" i="95"/>
  <c r="U141" i="90"/>
  <c r="M141" i="82"/>
  <c r="T141" i="88"/>
  <c r="G141" i="88"/>
  <c r="R141" i="86"/>
  <c r="F141" i="95"/>
  <c r="N141" i="87"/>
  <c r="O141" i="77"/>
  <c r="O141" i="76"/>
  <c r="Y141" i="85"/>
  <c r="X141" i="77"/>
  <c r="G141" i="73"/>
  <c r="T141" i="95"/>
  <c r="Y141" i="87"/>
  <c r="Y141" i="86"/>
  <c r="AA141" i="73"/>
  <c r="Z141" i="98"/>
  <c r="X141" i="73"/>
  <c r="AA141" i="84"/>
  <c r="Q141" i="76"/>
  <c r="T141" i="100"/>
  <c r="T141" i="82"/>
  <c r="AA141" i="86"/>
  <c r="P141" i="78"/>
  <c r="O141" i="91"/>
  <c r="I141" i="93"/>
  <c r="X141" i="98"/>
  <c r="E141" i="74"/>
  <c r="M141" i="74"/>
  <c r="AB141" i="80"/>
  <c r="R141" i="80"/>
  <c r="I141" i="78"/>
  <c r="H141" i="98"/>
  <c r="H141" i="83"/>
  <c r="E141" i="82"/>
  <c r="S141" i="80"/>
  <c r="S141" i="79"/>
  <c r="U141" i="87"/>
  <c r="N141" i="75"/>
  <c r="F141" i="81"/>
  <c r="N141" i="92"/>
  <c r="Z141" i="91"/>
  <c r="AB141" i="93"/>
  <c r="H141" i="77"/>
  <c r="E141" i="93"/>
  <c r="L141" i="77"/>
  <c r="F141" i="57"/>
  <c r="K141" i="90"/>
  <c r="J141" i="81"/>
  <c r="Q141" i="92"/>
  <c r="Z141" i="101"/>
  <c r="N141" i="100"/>
  <c r="W141" i="57"/>
  <c r="F141" i="92"/>
  <c r="F141" i="74"/>
  <c r="Z141" i="82"/>
  <c r="O141" i="93"/>
  <c r="G141" i="81"/>
  <c r="E141" i="85"/>
  <c r="O141" i="78"/>
  <c r="M141" i="76"/>
  <c r="M141" i="87"/>
  <c r="J141" i="87"/>
  <c r="AA141" i="81"/>
  <c r="Y141" i="90"/>
  <c r="J141" i="101"/>
  <c r="P141" i="93"/>
  <c r="S141" i="101"/>
  <c r="K141" i="57"/>
  <c r="F141" i="72"/>
  <c r="S141" i="99"/>
  <c r="P141" i="90"/>
  <c r="N141" i="98"/>
  <c r="Z141" i="100"/>
  <c r="AC141" i="79"/>
  <c r="M141" i="100"/>
  <c r="G141" i="91"/>
  <c r="W141" i="91"/>
  <c r="F141" i="85"/>
  <c r="W141" i="83"/>
  <c r="K141" i="78"/>
  <c r="I141" i="100"/>
  <c r="P141" i="85"/>
  <c r="R141" i="93"/>
  <c r="V141" i="73"/>
  <c r="N141" i="81"/>
  <c r="AC141" i="75"/>
  <c r="V141" i="98"/>
  <c r="M141" i="75"/>
  <c r="I141" i="99"/>
  <c r="AA141" i="72"/>
  <c r="AD141" i="81"/>
  <c r="I141" i="84"/>
  <c r="T141" i="78"/>
  <c r="AB141" i="88"/>
  <c r="Q141" i="87"/>
  <c r="V141" i="92"/>
  <c r="AB141" i="94"/>
  <c r="AC141" i="101"/>
  <c r="T141" i="91"/>
  <c r="F141" i="91"/>
  <c r="Z141" i="81"/>
  <c r="J141" i="98"/>
  <c r="T141" i="84"/>
  <c r="G141" i="93"/>
  <c r="I141" i="92"/>
  <c r="T141" i="72"/>
  <c r="V141" i="89"/>
  <c r="V141" i="81"/>
  <c r="AB141" i="91"/>
  <c r="K141" i="81"/>
  <c r="AA141" i="94"/>
  <c r="I141" i="76"/>
  <c r="W141" i="73"/>
  <c r="L141" i="98"/>
  <c r="Z141" i="79"/>
  <c r="P141" i="81"/>
  <c r="S141" i="57"/>
  <c r="V141" i="83"/>
  <c r="F141" i="79"/>
  <c r="AD141" i="80"/>
  <c r="E141" i="92"/>
  <c r="X141" i="93"/>
  <c r="Y141" i="79"/>
  <c r="X141" i="81"/>
  <c r="F141" i="80"/>
  <c r="AC141" i="76"/>
  <c r="Q141" i="84"/>
  <c r="H141" i="93"/>
  <c r="P141" i="92"/>
  <c r="R141" i="82"/>
  <c r="L141" i="72"/>
  <c r="T141" i="89"/>
  <c r="AC141" i="85"/>
  <c r="J141" i="72"/>
  <c r="U141" i="91"/>
  <c r="L141" i="90"/>
  <c r="J141" i="74"/>
  <c r="AC141" i="88"/>
  <c r="Q141" i="95"/>
  <c r="J141" i="78"/>
  <c r="S141" i="92"/>
  <c r="Z141" i="90"/>
  <c r="L141" i="100"/>
  <c r="H141" i="84"/>
  <c r="S141" i="82"/>
  <c r="J141" i="76"/>
  <c r="AA141" i="95"/>
  <c r="G141" i="95"/>
  <c r="Y141" i="89"/>
  <c r="H141" i="82"/>
  <c r="H141" i="80"/>
  <c r="Q141" i="73"/>
  <c r="AC141" i="78"/>
  <c r="E141" i="87"/>
  <c r="T141" i="79"/>
  <c r="W141" i="87"/>
  <c r="O141" i="92"/>
  <c r="S141" i="95"/>
  <c r="W141" i="79"/>
  <c r="K141" i="84"/>
  <c r="S141" i="81"/>
  <c r="L141" i="82"/>
  <c r="O141" i="75"/>
  <c r="E141" i="91"/>
  <c r="E141" i="95"/>
  <c r="K141" i="82"/>
  <c r="S141" i="73"/>
  <c r="AA141" i="88"/>
  <c r="AD141" i="87"/>
  <c r="K141" i="100"/>
  <c r="M141" i="93"/>
  <c r="M141" i="98"/>
  <c r="Y141" i="92"/>
  <c r="P141" i="57"/>
  <c r="R141" i="79"/>
  <c r="AA141" i="104"/>
  <c r="Q141" i="103"/>
  <c r="T141" i="103"/>
  <c r="O141" i="104"/>
  <c r="L141" i="104"/>
  <c r="O141" i="102"/>
  <c r="N141" i="103"/>
  <c r="L141" i="103"/>
  <c r="L141" i="102"/>
  <c r="AD141" i="104"/>
  <c r="I141" i="105"/>
  <c r="K141" i="102"/>
  <c r="AC141" i="102"/>
  <c r="N141" i="102"/>
  <c r="X141" i="105"/>
  <c r="O141" i="103"/>
  <c r="AC141" i="104"/>
  <c r="T141" i="105"/>
  <c r="E141" i="104"/>
  <c r="F141" i="103"/>
  <c r="S141" i="104"/>
  <c r="F141" i="102"/>
  <c r="AA141" i="103"/>
  <c r="G141" i="104"/>
  <c r="P141" i="103"/>
  <c r="S141" i="103"/>
  <c r="K141" i="105"/>
  <c r="M141" i="102"/>
  <c r="J141" i="103"/>
  <c r="R141" i="102"/>
  <c r="P141" i="104"/>
  <c r="Z141" i="103"/>
  <c r="W141" i="103"/>
  <c r="AA141" i="105"/>
  <c r="Z141" i="102"/>
  <c r="X141" i="102"/>
  <c r="H141" i="102"/>
  <c r="AD141" i="105"/>
  <c r="T141" i="104"/>
  <c r="Q141" i="104"/>
  <c r="AC141" i="105"/>
  <c r="I141" i="102"/>
  <c r="K141" i="104"/>
  <c r="G141" i="103"/>
  <c r="AB141" i="104"/>
  <c r="J141" i="104"/>
  <c r="L141" i="105"/>
  <c r="H141" i="105"/>
  <c r="H141" i="103"/>
  <c r="I141" i="104"/>
  <c r="I141" i="103"/>
  <c r="J141" i="105"/>
  <c r="AD141" i="103"/>
  <c r="Q141" i="102"/>
  <c r="G141" i="102"/>
  <c r="O141" i="105"/>
  <c r="F141" i="105"/>
  <c r="Y141" i="102"/>
  <c r="M141" i="105"/>
  <c r="U141" i="103"/>
  <c r="Q141" i="105"/>
  <c r="P141" i="105"/>
  <c r="U141" i="105"/>
  <c r="V141" i="104"/>
  <c r="R141" i="104"/>
  <c r="Z141" i="105"/>
  <c r="X141" i="104"/>
  <c r="V141" i="102"/>
  <c r="Y141" i="103"/>
  <c r="W141" i="105"/>
  <c r="Y141" i="104"/>
  <c r="W141" i="104"/>
  <c r="AB141" i="102"/>
  <c r="W141" i="102"/>
  <c r="U141" i="102"/>
  <c r="J141" i="102"/>
  <c r="E141" i="103"/>
  <c r="Z141" i="104"/>
  <c r="K141" i="103"/>
  <c r="AC141" i="103"/>
  <c r="F141" i="104"/>
  <c r="N141" i="104"/>
  <c r="T141" i="102"/>
  <c r="AB141" i="103"/>
  <c r="S141" i="105"/>
  <c r="X141" i="103"/>
  <c r="V141" i="105"/>
  <c r="G141" i="105"/>
  <c r="R141" i="103"/>
  <c r="M141" i="103"/>
  <c r="AA141" i="102"/>
  <c r="AB141" i="105"/>
  <c r="R141" i="105"/>
  <c r="AD141" i="102"/>
  <c r="M141" i="104"/>
  <c r="P141" i="102"/>
  <c r="S141" i="102"/>
  <c r="E141" i="105"/>
  <c r="N141" i="105"/>
  <c r="U141" i="104"/>
  <c r="Y141" i="105"/>
  <c r="H141" i="104"/>
  <c r="E141" i="102"/>
  <c r="V141" i="103"/>
  <c r="T152" i="102" l="1"/>
  <c r="T154" i="102"/>
  <c r="G152" i="104"/>
  <c r="G154" i="104"/>
  <c r="Y152" i="74"/>
  <c r="Y154" i="74"/>
  <c r="Q154" i="83"/>
  <c r="Q152" i="83"/>
  <c r="J152" i="73"/>
  <c r="J154" i="73"/>
  <c r="AB152" i="87"/>
  <c r="AB154" i="87"/>
  <c r="Q152" i="85"/>
  <c r="Q154" i="85"/>
  <c r="Y152" i="81"/>
  <c r="Y154" i="81"/>
  <c r="X154" i="82"/>
  <c r="X152" i="82"/>
  <c r="J154" i="88"/>
  <c r="J152" i="88"/>
  <c r="Q154" i="57"/>
  <c r="Q152" i="57"/>
  <c r="G154" i="87"/>
  <c r="G152" i="87"/>
  <c r="AD154" i="102"/>
  <c r="AD152" i="102"/>
  <c r="H154" i="105"/>
  <c r="H152" i="105"/>
  <c r="AC152" i="102"/>
  <c r="AC154" i="102"/>
  <c r="AC152" i="78"/>
  <c r="AC154" i="78"/>
  <c r="S154" i="57"/>
  <c r="S152" i="57"/>
  <c r="T152" i="78"/>
  <c r="T154" i="78"/>
  <c r="V154" i="93"/>
  <c r="V152" i="93"/>
  <c r="T154" i="86"/>
  <c r="T152" i="86"/>
  <c r="R154" i="89"/>
  <c r="R152" i="89"/>
  <c r="J152" i="100"/>
  <c r="J154" i="100"/>
  <c r="L152" i="93"/>
  <c r="L154" i="93"/>
  <c r="Z154" i="102"/>
  <c r="Z152" i="102"/>
  <c r="E152" i="91"/>
  <c r="E154" i="91"/>
  <c r="J152" i="78"/>
  <c r="J154" i="78"/>
  <c r="H152" i="93"/>
  <c r="H154" i="93"/>
  <c r="E152" i="93"/>
  <c r="E154" i="93"/>
  <c r="AB152" i="73"/>
  <c r="AB154" i="73"/>
  <c r="AC152" i="84"/>
  <c r="AC154" i="84"/>
  <c r="G152" i="80"/>
  <c r="G154" i="80"/>
  <c r="R152" i="57"/>
  <c r="R154" i="57"/>
  <c r="I154" i="90"/>
  <c r="I152" i="90"/>
  <c r="I152" i="73"/>
  <c r="I154" i="73"/>
  <c r="H154" i="95"/>
  <c r="H152" i="95"/>
  <c r="N152" i="95"/>
  <c r="N154" i="95"/>
  <c r="P154" i="101"/>
  <c r="P152" i="101"/>
  <c r="O154" i="85"/>
  <c r="O152" i="85"/>
  <c r="I152" i="75"/>
  <c r="I154" i="75"/>
  <c r="AC152" i="91"/>
  <c r="AC154" i="91"/>
  <c r="N152" i="80"/>
  <c r="N154" i="80"/>
  <c r="E154" i="102"/>
  <c r="E152" i="102"/>
  <c r="Y154" i="103"/>
  <c r="Y152" i="103"/>
  <c r="F154" i="102"/>
  <c r="F152" i="102"/>
  <c r="T152" i="84"/>
  <c r="T154" i="84"/>
  <c r="V152" i="88"/>
  <c r="V154" i="88"/>
  <c r="AB154" i="85"/>
  <c r="AB152" i="85"/>
  <c r="O154" i="82"/>
  <c r="O152" i="82"/>
  <c r="F152" i="98"/>
  <c r="F154" i="98"/>
  <c r="N152" i="82"/>
  <c r="N154" i="82"/>
  <c r="W154" i="82"/>
  <c r="W152" i="82"/>
  <c r="AB154" i="76"/>
  <c r="AB152" i="76"/>
  <c r="V152" i="102"/>
  <c r="V154" i="102"/>
  <c r="AC154" i="88"/>
  <c r="AC152" i="88"/>
  <c r="AA154" i="72"/>
  <c r="AA152" i="72"/>
  <c r="R152" i="80"/>
  <c r="R154" i="80"/>
  <c r="S152" i="85"/>
  <c r="S154" i="85"/>
  <c r="L154" i="87"/>
  <c r="L152" i="87"/>
  <c r="J152" i="82"/>
  <c r="J154" i="82"/>
  <c r="AD152" i="85"/>
  <c r="AD154" i="85"/>
  <c r="R154" i="78"/>
  <c r="R152" i="78"/>
  <c r="X152" i="91"/>
  <c r="X154" i="91"/>
  <c r="R152" i="74"/>
  <c r="R154" i="74"/>
  <c r="Y152" i="105"/>
  <c r="Y154" i="105"/>
  <c r="O152" i="105"/>
  <c r="O154" i="105"/>
  <c r="F152" i="80"/>
  <c r="F154" i="80"/>
  <c r="W152" i="91"/>
  <c r="W154" i="91"/>
  <c r="AB152" i="80"/>
  <c r="AB154" i="80"/>
  <c r="E154" i="79"/>
  <c r="E152" i="79"/>
  <c r="AA154" i="83"/>
  <c r="AA152" i="83"/>
  <c r="N154" i="84"/>
  <c r="N152" i="84"/>
  <c r="I154" i="81"/>
  <c r="I152" i="81"/>
  <c r="V152" i="79"/>
  <c r="V154" i="79"/>
  <c r="J154" i="94"/>
  <c r="J152" i="94"/>
  <c r="Y154" i="93"/>
  <c r="Y152" i="93"/>
  <c r="AA154" i="77"/>
  <c r="AA152" i="77"/>
  <c r="P152" i="94"/>
  <c r="P154" i="94"/>
  <c r="S152" i="77"/>
  <c r="S154" i="77"/>
  <c r="AB154" i="75"/>
  <c r="AB152" i="75"/>
  <c r="M152" i="103"/>
  <c r="M154" i="103"/>
  <c r="Z152" i="105"/>
  <c r="Z154" i="105"/>
  <c r="M152" i="98"/>
  <c r="M154" i="98"/>
  <c r="G154" i="95"/>
  <c r="G152" i="95"/>
  <c r="L154" i="90"/>
  <c r="L152" i="90"/>
  <c r="I152" i="76"/>
  <c r="I154" i="76"/>
  <c r="G152" i="91"/>
  <c r="G154" i="91"/>
  <c r="Y154" i="90"/>
  <c r="Y152" i="90"/>
  <c r="W154" i="57"/>
  <c r="W152" i="57"/>
  <c r="M154" i="74"/>
  <c r="M152" i="74"/>
  <c r="R152" i="86"/>
  <c r="R154" i="86"/>
  <c r="Z154" i="89"/>
  <c r="Z152" i="89"/>
  <c r="G152" i="77"/>
  <c r="G154" i="77"/>
  <c r="V152" i="101"/>
  <c r="V154" i="101"/>
  <c r="K152" i="83"/>
  <c r="K154" i="83"/>
  <c r="H154" i="78"/>
  <c r="H152" i="78"/>
  <c r="AB154" i="72"/>
  <c r="AB152" i="72"/>
  <c r="Z152" i="80"/>
  <c r="Z154" i="80"/>
  <c r="I154" i="85"/>
  <c r="I152" i="85"/>
  <c r="T154" i="93"/>
  <c r="T152" i="93"/>
  <c r="X154" i="84"/>
  <c r="X152" i="84"/>
  <c r="AA152" i="75"/>
  <c r="AA154" i="75"/>
  <c r="S152" i="75"/>
  <c r="S154" i="75"/>
  <c r="Z152" i="77"/>
  <c r="Z154" i="77"/>
  <c r="AD154" i="75"/>
  <c r="AD152" i="75"/>
  <c r="Z152" i="88"/>
  <c r="Z154" i="88"/>
  <c r="T152" i="81"/>
  <c r="T154" i="81"/>
  <c r="E154" i="83"/>
  <c r="E152" i="83"/>
  <c r="R154" i="103"/>
  <c r="R152" i="103"/>
  <c r="E152" i="103"/>
  <c r="E154" i="103"/>
  <c r="R154" i="102"/>
  <c r="R152" i="102"/>
  <c r="AA152" i="95"/>
  <c r="AA154" i="95"/>
  <c r="M154" i="100"/>
  <c r="M152" i="100"/>
  <c r="E154" i="74"/>
  <c r="E152" i="74"/>
  <c r="U154" i="100"/>
  <c r="U152" i="100"/>
  <c r="R154" i="72"/>
  <c r="R152" i="72"/>
  <c r="W152" i="90"/>
  <c r="W154" i="90"/>
  <c r="AB152" i="99"/>
  <c r="AB154" i="99"/>
  <c r="K154" i="98"/>
  <c r="K152" i="98"/>
  <c r="P152" i="80"/>
  <c r="P154" i="80"/>
  <c r="Q152" i="72"/>
  <c r="Q154" i="72"/>
  <c r="AD152" i="84"/>
  <c r="AD154" i="84"/>
  <c r="AD152" i="86"/>
  <c r="AD154" i="86"/>
  <c r="G154" i="99"/>
  <c r="G152" i="99"/>
  <c r="Y154" i="98"/>
  <c r="Y152" i="98"/>
  <c r="H152" i="94"/>
  <c r="H154" i="94"/>
  <c r="P154" i="79"/>
  <c r="P152" i="79"/>
  <c r="AD152" i="57"/>
  <c r="AD154" i="57"/>
  <c r="E152" i="81"/>
  <c r="E154" i="81"/>
  <c r="K154" i="101"/>
  <c r="K152" i="101"/>
  <c r="V154" i="94"/>
  <c r="V152" i="94"/>
  <c r="K152" i="91"/>
  <c r="K154" i="91"/>
  <c r="N154" i="72"/>
  <c r="N152" i="72"/>
  <c r="K154" i="73"/>
  <c r="K152" i="73"/>
  <c r="U154" i="88"/>
  <c r="U152" i="88"/>
  <c r="AD154" i="78"/>
  <c r="AD152" i="78"/>
  <c r="T154" i="57"/>
  <c r="T152" i="57"/>
  <c r="W154" i="98"/>
  <c r="W152" i="98"/>
  <c r="M154" i="84"/>
  <c r="M152" i="84"/>
  <c r="Q154" i="74"/>
  <c r="Q152" i="74"/>
  <c r="N152" i="78"/>
  <c r="N154" i="78"/>
  <c r="S152" i="84"/>
  <c r="S154" i="84"/>
  <c r="AC154" i="77"/>
  <c r="AC152" i="77"/>
  <c r="V152" i="100"/>
  <c r="V154" i="100"/>
  <c r="E152" i="95"/>
  <c r="E154" i="95"/>
  <c r="H152" i="83"/>
  <c r="H154" i="83"/>
  <c r="T152" i="82"/>
  <c r="T154" i="82"/>
  <c r="M152" i="89"/>
  <c r="M154" i="89"/>
  <c r="M152" i="88"/>
  <c r="M154" i="88"/>
  <c r="F152" i="84"/>
  <c r="F154" i="84"/>
  <c r="H152" i="90"/>
  <c r="H154" i="90"/>
  <c r="AA154" i="99"/>
  <c r="AA152" i="99"/>
  <c r="P154" i="83"/>
  <c r="P152" i="83"/>
  <c r="I154" i="101"/>
  <c r="I152" i="101"/>
  <c r="K154" i="77"/>
  <c r="K152" i="77"/>
  <c r="W152" i="105"/>
  <c r="W154" i="105"/>
  <c r="Y154" i="102"/>
  <c r="Y152" i="102"/>
  <c r="G154" i="93"/>
  <c r="G152" i="93"/>
  <c r="K152" i="78"/>
  <c r="K154" i="78"/>
  <c r="O154" i="76"/>
  <c r="O152" i="76"/>
  <c r="H152" i="76"/>
  <c r="H154" i="76"/>
  <c r="Y154" i="73"/>
  <c r="Y152" i="73"/>
  <c r="Z152" i="83"/>
  <c r="Z154" i="83"/>
  <c r="S152" i="74"/>
  <c r="S154" i="74"/>
  <c r="W152" i="86"/>
  <c r="W154" i="86"/>
  <c r="M152" i="83"/>
  <c r="M154" i="83"/>
  <c r="AA154" i="105"/>
  <c r="AA152" i="105"/>
  <c r="R154" i="79"/>
  <c r="R152" i="79"/>
  <c r="Z154" i="79"/>
  <c r="Z152" i="79"/>
  <c r="S152" i="101"/>
  <c r="S154" i="101"/>
  <c r="Q154" i="76"/>
  <c r="Q152" i="76"/>
  <c r="X154" i="94"/>
  <c r="X152" i="94"/>
  <c r="K152" i="79"/>
  <c r="K154" i="79"/>
  <c r="F154" i="94"/>
  <c r="F152" i="94"/>
  <c r="X152" i="100"/>
  <c r="X154" i="100"/>
  <c r="Y154" i="95"/>
  <c r="Y152" i="95"/>
  <c r="T154" i="101"/>
  <c r="T152" i="101"/>
  <c r="L152" i="101"/>
  <c r="L154" i="101"/>
  <c r="AB154" i="86"/>
  <c r="AB152" i="86"/>
  <c r="H152" i="104"/>
  <c r="H154" i="104"/>
  <c r="F152" i="105"/>
  <c r="F154" i="105"/>
  <c r="S152" i="104"/>
  <c r="S154" i="104"/>
  <c r="J154" i="98"/>
  <c r="J152" i="98"/>
  <c r="P152" i="93"/>
  <c r="P154" i="93"/>
  <c r="L152" i="89"/>
  <c r="L154" i="89"/>
  <c r="Y154" i="100"/>
  <c r="Y152" i="100"/>
  <c r="R152" i="101"/>
  <c r="R154" i="101"/>
  <c r="K152" i="103"/>
  <c r="K154" i="103"/>
  <c r="F154" i="103"/>
  <c r="F152" i="103"/>
  <c r="Y152" i="92"/>
  <c r="Y154" i="92"/>
  <c r="S154" i="81"/>
  <c r="S152" i="81"/>
  <c r="Z152" i="81"/>
  <c r="Z154" i="81"/>
  <c r="F152" i="92"/>
  <c r="F154" i="92"/>
  <c r="X154" i="73"/>
  <c r="X152" i="73"/>
  <c r="Z152" i="72"/>
  <c r="Z154" i="72"/>
  <c r="R152" i="73"/>
  <c r="R154" i="73"/>
  <c r="S152" i="93"/>
  <c r="S154" i="93"/>
  <c r="F152" i="78"/>
  <c r="F154" i="78"/>
  <c r="Z152" i="87"/>
  <c r="Z154" i="87"/>
  <c r="O152" i="100"/>
  <c r="O154" i="100"/>
  <c r="R152" i="83"/>
  <c r="R154" i="83"/>
  <c r="E152" i="100"/>
  <c r="E154" i="100"/>
  <c r="Y154" i="101"/>
  <c r="Y152" i="101"/>
  <c r="U154" i="92"/>
  <c r="U152" i="92"/>
  <c r="AA152" i="91"/>
  <c r="AA154" i="91"/>
  <c r="M152" i="77"/>
  <c r="M154" i="77"/>
  <c r="E152" i="94"/>
  <c r="E154" i="94"/>
  <c r="AB154" i="101"/>
  <c r="AB152" i="101"/>
  <c r="Q152" i="75"/>
  <c r="Q154" i="75"/>
  <c r="U154" i="104"/>
  <c r="U152" i="104"/>
  <c r="Z152" i="104"/>
  <c r="Z154" i="104"/>
  <c r="G154" i="102"/>
  <c r="G152" i="102"/>
  <c r="K154" i="104"/>
  <c r="K152" i="104"/>
  <c r="P152" i="104"/>
  <c r="P154" i="104"/>
  <c r="E154" i="104"/>
  <c r="E152" i="104"/>
  <c r="L154" i="102"/>
  <c r="L152" i="102"/>
  <c r="K152" i="84"/>
  <c r="K154" i="84"/>
  <c r="X152" i="81"/>
  <c r="X154" i="81"/>
  <c r="M152" i="75"/>
  <c r="M154" i="75"/>
  <c r="Z152" i="98"/>
  <c r="Z154" i="98"/>
  <c r="M152" i="91"/>
  <c r="M154" i="91"/>
  <c r="N154" i="94"/>
  <c r="N152" i="94"/>
  <c r="AC152" i="72"/>
  <c r="AC154" i="72"/>
  <c r="W154" i="84"/>
  <c r="W152" i="84"/>
  <c r="P152" i="98"/>
  <c r="P154" i="98"/>
  <c r="Y154" i="91"/>
  <c r="Y152" i="91"/>
  <c r="Z152" i="84"/>
  <c r="Z154" i="84"/>
  <c r="H152" i="81"/>
  <c r="H154" i="81"/>
  <c r="AC152" i="90"/>
  <c r="AC154" i="90"/>
  <c r="AD154" i="94"/>
  <c r="AD152" i="94"/>
  <c r="U154" i="83"/>
  <c r="U152" i="83"/>
  <c r="U152" i="101"/>
  <c r="U154" i="101"/>
  <c r="O152" i="73"/>
  <c r="O154" i="73"/>
  <c r="U152" i="85"/>
  <c r="U154" i="85"/>
  <c r="I154" i="98"/>
  <c r="I152" i="98"/>
  <c r="S154" i="87"/>
  <c r="S152" i="87"/>
  <c r="R152" i="104"/>
  <c r="R154" i="104"/>
  <c r="Q154" i="102"/>
  <c r="Q152" i="102"/>
  <c r="I152" i="102"/>
  <c r="I154" i="102"/>
  <c r="W152" i="79"/>
  <c r="W154" i="79"/>
  <c r="E154" i="86"/>
  <c r="E152" i="86"/>
  <c r="Z154" i="85"/>
  <c r="Z152" i="85"/>
  <c r="U152" i="84"/>
  <c r="U154" i="84"/>
  <c r="N154" i="93"/>
  <c r="N152" i="93"/>
  <c r="G152" i="105"/>
  <c r="G154" i="105"/>
  <c r="J154" i="103"/>
  <c r="J152" i="103"/>
  <c r="J152" i="76"/>
  <c r="J154" i="76"/>
  <c r="T152" i="88"/>
  <c r="T154" i="88"/>
  <c r="Y154" i="104"/>
  <c r="Y152" i="104"/>
  <c r="I154" i="92"/>
  <c r="I152" i="92"/>
  <c r="F152" i="72"/>
  <c r="F154" i="72"/>
  <c r="Y152" i="85"/>
  <c r="Y154" i="85"/>
  <c r="I152" i="87"/>
  <c r="I154" i="87"/>
  <c r="H152" i="101"/>
  <c r="H154" i="101"/>
  <c r="J152" i="75"/>
  <c r="J154" i="75"/>
  <c r="G152" i="94"/>
  <c r="G154" i="94"/>
  <c r="AC154" i="57"/>
  <c r="AC152" i="57"/>
  <c r="I152" i="77"/>
  <c r="I154" i="77"/>
  <c r="N152" i="57"/>
  <c r="N154" i="57"/>
  <c r="U152" i="72"/>
  <c r="U154" i="72"/>
  <c r="T154" i="85"/>
  <c r="T152" i="85"/>
  <c r="W152" i="100"/>
  <c r="W154" i="100"/>
  <c r="AB154" i="83"/>
  <c r="AB152" i="83"/>
  <c r="Y154" i="76"/>
  <c r="Y152" i="76"/>
  <c r="F152" i="101"/>
  <c r="F154" i="101"/>
  <c r="AA154" i="103"/>
  <c r="AA152" i="103"/>
  <c r="I152" i="84"/>
  <c r="I154" i="84"/>
  <c r="R154" i="77"/>
  <c r="R152" i="77"/>
  <c r="G152" i="72"/>
  <c r="G154" i="72"/>
  <c r="O152" i="72"/>
  <c r="O154" i="72"/>
  <c r="Q152" i="79"/>
  <c r="Q154" i="79"/>
  <c r="O152" i="75"/>
  <c r="O154" i="75"/>
  <c r="H152" i="80"/>
  <c r="H154" i="80"/>
  <c r="AD154" i="81"/>
  <c r="AD152" i="81"/>
  <c r="W154" i="83"/>
  <c r="W152" i="83"/>
  <c r="I154" i="78"/>
  <c r="I152" i="78"/>
  <c r="O154" i="77"/>
  <c r="O152" i="77"/>
  <c r="E154" i="77"/>
  <c r="E152" i="77"/>
  <c r="I152" i="80"/>
  <c r="I154" i="80"/>
  <c r="V154" i="78"/>
  <c r="V152" i="78"/>
  <c r="V152" i="82"/>
  <c r="V154" i="82"/>
  <c r="K154" i="87"/>
  <c r="K152" i="87"/>
  <c r="L152" i="88"/>
  <c r="L154" i="88"/>
  <c r="AB154" i="77"/>
  <c r="AB152" i="77"/>
  <c r="Y152" i="84"/>
  <c r="Y154" i="84"/>
  <c r="H152" i="92"/>
  <c r="H154" i="92"/>
  <c r="G154" i="86"/>
  <c r="G152" i="86"/>
  <c r="AD152" i="83"/>
  <c r="AD154" i="83"/>
  <c r="AB152" i="105"/>
  <c r="AB154" i="105"/>
  <c r="AC154" i="103"/>
  <c r="AC152" i="103"/>
  <c r="W154" i="103"/>
  <c r="W152" i="103"/>
  <c r="P152" i="57"/>
  <c r="P154" i="57"/>
  <c r="AC154" i="76"/>
  <c r="AC152" i="76"/>
  <c r="AB154" i="93"/>
  <c r="AB152" i="93"/>
  <c r="X154" i="78"/>
  <c r="X152" i="78"/>
  <c r="H154" i="100"/>
  <c r="H152" i="100"/>
  <c r="S154" i="88"/>
  <c r="S152" i="88"/>
  <c r="U152" i="75"/>
  <c r="U154" i="75"/>
  <c r="T154" i="94"/>
  <c r="T152" i="94"/>
  <c r="X152" i="92"/>
  <c r="X154" i="92"/>
  <c r="T152" i="83"/>
  <c r="T154" i="83"/>
  <c r="U154" i="76"/>
  <c r="U152" i="76"/>
  <c r="H154" i="85"/>
  <c r="H152" i="85"/>
  <c r="K154" i="93"/>
  <c r="K152" i="93"/>
  <c r="AB154" i="57"/>
  <c r="AB152" i="57"/>
  <c r="P152" i="75"/>
  <c r="P154" i="75"/>
  <c r="F154" i="91"/>
  <c r="F152" i="91"/>
  <c r="N152" i="92"/>
  <c r="N154" i="92"/>
  <c r="S154" i="78"/>
  <c r="S152" i="78"/>
  <c r="K154" i="86"/>
  <c r="K152" i="86"/>
  <c r="E152" i="72"/>
  <c r="E154" i="72"/>
  <c r="J152" i="80"/>
  <c r="J154" i="80"/>
  <c r="L152" i="85"/>
  <c r="L154" i="85"/>
  <c r="AC154" i="98"/>
  <c r="AC152" i="98"/>
  <c r="U154" i="78"/>
  <c r="U152" i="78"/>
  <c r="Z154" i="57"/>
  <c r="Z152" i="57"/>
  <c r="S154" i="72"/>
  <c r="S152" i="72"/>
  <c r="U154" i="77"/>
  <c r="U152" i="77"/>
  <c r="T154" i="90"/>
  <c r="T152" i="90"/>
  <c r="U154" i="73"/>
  <c r="U152" i="73"/>
  <c r="AA154" i="89"/>
  <c r="AA152" i="89"/>
  <c r="H152" i="57"/>
  <c r="H154" i="57"/>
  <c r="J152" i="90"/>
  <c r="J154" i="90"/>
  <c r="T154" i="105"/>
  <c r="T152" i="105"/>
  <c r="L152" i="103"/>
  <c r="L154" i="103"/>
  <c r="M152" i="93"/>
  <c r="M154" i="93"/>
  <c r="U154" i="91"/>
  <c r="U152" i="91"/>
  <c r="Y152" i="79"/>
  <c r="Y154" i="79"/>
  <c r="AA152" i="94"/>
  <c r="AA154" i="94"/>
  <c r="T154" i="91"/>
  <c r="T152" i="91"/>
  <c r="V154" i="98"/>
  <c r="V152" i="98"/>
  <c r="AA154" i="81"/>
  <c r="AA152" i="81"/>
  <c r="N154" i="100"/>
  <c r="N152" i="100"/>
  <c r="F154" i="81"/>
  <c r="F152" i="81"/>
  <c r="AA152" i="73"/>
  <c r="AA154" i="73"/>
  <c r="G152" i="88"/>
  <c r="G154" i="88"/>
  <c r="K152" i="76"/>
  <c r="K154" i="76"/>
  <c r="G152" i="76"/>
  <c r="G154" i="76"/>
  <c r="AA152" i="90"/>
  <c r="AA154" i="90"/>
  <c r="AD154" i="100"/>
  <c r="AD152" i="100"/>
  <c r="AD152" i="90"/>
  <c r="AD154" i="90"/>
  <c r="P154" i="95"/>
  <c r="P152" i="95"/>
  <c r="S152" i="91"/>
  <c r="S154" i="91"/>
  <c r="Q152" i="93"/>
  <c r="Q154" i="93"/>
  <c r="X152" i="85"/>
  <c r="X154" i="85"/>
  <c r="AD154" i="82"/>
  <c r="AD152" i="82"/>
  <c r="F152" i="100"/>
  <c r="F154" i="100"/>
  <c r="X154" i="88"/>
  <c r="X152" i="88"/>
  <c r="R152" i="76"/>
  <c r="R154" i="76"/>
  <c r="Y154" i="77"/>
  <c r="Y152" i="77"/>
  <c r="N152" i="105"/>
  <c r="N154" i="105"/>
  <c r="J152" i="102"/>
  <c r="J154" i="102"/>
  <c r="V152" i="104"/>
  <c r="V154" i="104"/>
  <c r="AD154" i="103"/>
  <c r="AD152" i="103"/>
  <c r="AC154" i="105"/>
  <c r="AC152" i="105"/>
  <c r="AC152" i="104"/>
  <c r="AC154" i="104"/>
  <c r="N154" i="103"/>
  <c r="N152" i="103"/>
  <c r="K154" i="100"/>
  <c r="K152" i="100"/>
  <c r="S154" i="95"/>
  <c r="S152" i="95"/>
  <c r="J154" i="72"/>
  <c r="J152" i="72"/>
  <c r="X154" i="93"/>
  <c r="X152" i="93"/>
  <c r="K154" i="81"/>
  <c r="K152" i="81"/>
  <c r="AC154" i="101"/>
  <c r="AC152" i="101"/>
  <c r="AC152" i="75"/>
  <c r="AC154" i="75"/>
  <c r="AC154" i="79"/>
  <c r="AC152" i="79"/>
  <c r="J152" i="87"/>
  <c r="J154" i="87"/>
  <c r="Z154" i="101"/>
  <c r="Z152" i="101"/>
  <c r="N154" i="75"/>
  <c r="N152" i="75"/>
  <c r="X154" i="98"/>
  <c r="X152" i="98"/>
  <c r="Y154" i="86"/>
  <c r="Y152" i="86"/>
  <c r="K154" i="89"/>
  <c r="K152" i="89"/>
  <c r="Y154" i="80"/>
  <c r="Y152" i="80"/>
  <c r="AC152" i="81"/>
  <c r="AC154" i="81"/>
  <c r="AA152" i="79"/>
  <c r="AA154" i="79"/>
  <c r="J154" i="57"/>
  <c r="J152" i="57"/>
  <c r="AD154" i="101"/>
  <c r="AD152" i="101"/>
  <c r="E152" i="75"/>
  <c r="E154" i="75"/>
  <c r="G154" i="100"/>
  <c r="G152" i="100"/>
  <c r="V152" i="74"/>
  <c r="V154" i="74"/>
  <c r="O154" i="84"/>
  <c r="O152" i="84"/>
  <c r="N154" i="73"/>
  <c r="N152" i="73"/>
  <c r="U154" i="95"/>
  <c r="U152" i="95"/>
  <c r="K152" i="80"/>
  <c r="K154" i="80"/>
  <c r="V154" i="80"/>
  <c r="V152" i="80"/>
  <c r="W154" i="78"/>
  <c r="W152" i="78"/>
  <c r="AC152" i="89"/>
  <c r="AC154" i="89"/>
  <c r="W154" i="93"/>
  <c r="W152" i="93"/>
  <c r="I154" i="72"/>
  <c r="I152" i="72"/>
  <c r="W152" i="94"/>
  <c r="W154" i="94"/>
  <c r="P152" i="86"/>
  <c r="P154" i="86"/>
  <c r="K154" i="85"/>
  <c r="K152" i="85"/>
  <c r="N152" i="74"/>
  <c r="N154" i="74"/>
  <c r="L154" i="99"/>
  <c r="L152" i="99"/>
  <c r="AC152" i="82"/>
  <c r="AC154" i="82"/>
  <c r="AA154" i="85"/>
  <c r="AA152" i="85"/>
  <c r="W152" i="85"/>
  <c r="W154" i="85"/>
  <c r="S154" i="83"/>
  <c r="S152" i="83"/>
  <c r="K154" i="75"/>
  <c r="K152" i="75"/>
  <c r="Y154" i="72"/>
  <c r="Y152" i="72"/>
  <c r="K152" i="92"/>
  <c r="K154" i="92"/>
  <c r="M152" i="101"/>
  <c r="M154" i="101"/>
  <c r="E152" i="89"/>
  <c r="E154" i="89"/>
  <c r="J152" i="85"/>
  <c r="J154" i="85"/>
  <c r="F154" i="82"/>
  <c r="F152" i="82"/>
  <c r="R152" i="87"/>
  <c r="R154" i="87"/>
  <c r="W152" i="81"/>
  <c r="W154" i="81"/>
  <c r="E152" i="78"/>
  <c r="E154" i="78"/>
  <c r="Y152" i="78"/>
  <c r="Y154" i="78"/>
  <c r="U154" i="81"/>
  <c r="U152" i="81"/>
  <c r="L154" i="75"/>
  <c r="L152" i="75"/>
  <c r="E152" i="80"/>
  <c r="E154" i="80"/>
  <c r="AB152" i="90"/>
  <c r="AB154" i="90"/>
  <c r="Z152" i="95"/>
  <c r="Z154" i="95"/>
  <c r="H152" i="79"/>
  <c r="H154" i="79"/>
  <c r="I152" i="74"/>
  <c r="I154" i="74"/>
  <c r="P154" i="87"/>
  <c r="P152" i="87"/>
  <c r="J154" i="92"/>
  <c r="J152" i="92"/>
  <c r="T152" i="87"/>
  <c r="T154" i="87"/>
  <c r="E152" i="105"/>
  <c r="E154" i="105"/>
  <c r="V152" i="105"/>
  <c r="V154" i="105"/>
  <c r="U154" i="102"/>
  <c r="U152" i="102"/>
  <c r="U152" i="105"/>
  <c r="U154" i="105"/>
  <c r="J154" i="105"/>
  <c r="J152" i="105"/>
  <c r="Q152" i="104"/>
  <c r="Q154" i="104"/>
  <c r="M154" i="102"/>
  <c r="M152" i="102"/>
  <c r="O152" i="103"/>
  <c r="O154" i="103"/>
  <c r="O152" i="102"/>
  <c r="O154" i="102"/>
  <c r="AD152" i="87"/>
  <c r="AD154" i="87"/>
  <c r="O152" i="92"/>
  <c r="O154" i="92"/>
  <c r="S152" i="82"/>
  <c r="S154" i="82"/>
  <c r="AC154" i="85"/>
  <c r="AC152" i="85"/>
  <c r="E154" i="92"/>
  <c r="E152" i="92"/>
  <c r="AB154" i="91"/>
  <c r="AB152" i="91"/>
  <c r="AB152" i="94"/>
  <c r="AB154" i="94"/>
  <c r="N152" i="81"/>
  <c r="N154" i="81"/>
  <c r="Z152" i="100"/>
  <c r="Z154" i="100"/>
  <c r="M154" i="87"/>
  <c r="M152" i="87"/>
  <c r="Q154" i="92"/>
  <c r="Q152" i="92"/>
  <c r="U152" i="87"/>
  <c r="U154" i="87"/>
  <c r="I154" i="93"/>
  <c r="I152" i="93"/>
  <c r="Y154" i="87"/>
  <c r="Y152" i="87"/>
  <c r="M154" i="82"/>
  <c r="M152" i="82"/>
  <c r="W154" i="77"/>
  <c r="W152" i="77"/>
  <c r="Q154" i="81"/>
  <c r="Q152" i="81"/>
  <c r="N152" i="90"/>
  <c r="N154" i="90"/>
  <c r="AB154" i="92"/>
  <c r="AB152" i="92"/>
  <c r="AC154" i="94"/>
  <c r="AC152" i="94"/>
  <c r="V152" i="84"/>
  <c r="V154" i="84"/>
  <c r="U154" i="86"/>
  <c r="U152" i="86"/>
  <c r="P152" i="99"/>
  <c r="P154" i="99"/>
  <c r="I152" i="83"/>
  <c r="I154" i="83"/>
  <c r="AB154" i="81"/>
  <c r="AB152" i="81"/>
  <c r="S154" i="89"/>
  <c r="S152" i="89"/>
  <c r="Q152" i="100"/>
  <c r="Q154" i="100"/>
  <c r="L152" i="80"/>
  <c r="L154" i="80"/>
  <c r="V154" i="85"/>
  <c r="V152" i="85"/>
  <c r="AB154" i="78"/>
  <c r="AB152" i="78"/>
  <c r="O154" i="74"/>
  <c r="O152" i="74"/>
  <c r="N154" i="88"/>
  <c r="N152" i="88"/>
  <c r="P152" i="91"/>
  <c r="P154" i="91"/>
  <c r="J152" i="83"/>
  <c r="J154" i="83"/>
  <c r="P154" i="88"/>
  <c r="P152" i="88"/>
  <c r="AC152" i="100"/>
  <c r="AC154" i="100"/>
  <c r="E154" i="57"/>
  <c r="E152" i="57"/>
  <c r="AC154" i="99"/>
  <c r="AC152" i="99"/>
  <c r="AB152" i="79"/>
  <c r="AB154" i="79"/>
  <c r="S152" i="76"/>
  <c r="S154" i="76"/>
  <c r="G152" i="89"/>
  <c r="G154" i="89"/>
  <c r="S154" i="90"/>
  <c r="S152" i="90"/>
  <c r="M154" i="79"/>
  <c r="M152" i="79"/>
  <c r="L154" i="86"/>
  <c r="L152" i="86"/>
  <c r="W152" i="75"/>
  <c r="W154" i="75"/>
  <c r="O152" i="87"/>
  <c r="O154" i="87"/>
  <c r="F152" i="99"/>
  <c r="F154" i="99"/>
  <c r="L152" i="78"/>
  <c r="L154" i="78"/>
  <c r="J152" i="93"/>
  <c r="J154" i="93"/>
  <c r="E152" i="90"/>
  <c r="E154" i="90"/>
  <c r="H152" i="75"/>
  <c r="H154" i="75"/>
  <c r="Q152" i="101"/>
  <c r="Q154" i="101"/>
  <c r="I154" i="89"/>
  <c r="I152" i="89"/>
  <c r="J152" i="91"/>
  <c r="J154" i="91"/>
  <c r="Z152" i="78"/>
  <c r="Z154" i="78"/>
  <c r="K152" i="99"/>
  <c r="K154" i="99"/>
  <c r="O152" i="94"/>
  <c r="O154" i="94"/>
  <c r="Z154" i="93"/>
  <c r="Z152" i="93"/>
  <c r="W152" i="88"/>
  <c r="W154" i="88"/>
  <c r="E152" i="99"/>
  <c r="E154" i="99"/>
  <c r="M152" i="78"/>
  <c r="M154" i="78"/>
  <c r="Z152" i="86"/>
  <c r="Z154" i="86"/>
  <c r="AC154" i="83"/>
  <c r="AC152" i="83"/>
  <c r="O154" i="93"/>
  <c r="O152" i="93"/>
  <c r="X154" i="57"/>
  <c r="X152" i="57"/>
  <c r="X152" i="74"/>
  <c r="X154" i="74"/>
  <c r="E152" i="88"/>
  <c r="E154" i="88"/>
  <c r="AD154" i="98"/>
  <c r="AD152" i="98"/>
  <c r="J154" i="104"/>
  <c r="J152" i="104"/>
  <c r="Q152" i="84"/>
  <c r="Q154" i="84"/>
  <c r="H154" i="77"/>
  <c r="H152" i="77"/>
  <c r="S152" i="100"/>
  <c r="S154" i="100"/>
  <c r="V154" i="57"/>
  <c r="V152" i="57"/>
  <c r="AC152" i="86"/>
  <c r="AC154" i="86"/>
  <c r="F152" i="74"/>
  <c r="F154" i="74"/>
  <c r="N154" i="87"/>
  <c r="N152" i="87"/>
  <c r="G154" i="85"/>
  <c r="G152" i="85"/>
  <c r="H154" i="74"/>
  <c r="H152" i="74"/>
  <c r="M154" i="72"/>
  <c r="M152" i="72"/>
  <c r="G154" i="78"/>
  <c r="G152" i="78"/>
  <c r="Q152" i="77"/>
  <c r="Q154" i="77"/>
  <c r="M154" i="99"/>
  <c r="M152" i="99"/>
  <c r="AB154" i="100"/>
  <c r="AB152" i="100"/>
  <c r="F154" i="88"/>
  <c r="F152" i="88"/>
  <c r="U154" i="74"/>
  <c r="U152" i="74"/>
  <c r="F154" i="87"/>
  <c r="F152" i="87"/>
  <c r="AA154" i="102"/>
  <c r="AA152" i="102"/>
  <c r="X152" i="104"/>
  <c r="X154" i="104"/>
  <c r="Z154" i="103"/>
  <c r="Z152" i="103"/>
  <c r="Y154" i="89"/>
  <c r="Y152" i="89"/>
  <c r="W152" i="73"/>
  <c r="W154" i="73"/>
  <c r="I152" i="99"/>
  <c r="I154" i="99"/>
  <c r="J154" i="101"/>
  <c r="J152" i="101"/>
  <c r="Z154" i="91"/>
  <c r="Z152" i="91"/>
  <c r="F154" i="95"/>
  <c r="F152" i="95"/>
  <c r="M152" i="81"/>
  <c r="M154" i="81"/>
  <c r="AC152" i="80"/>
  <c r="AC154" i="80"/>
  <c r="T154" i="92"/>
  <c r="T152" i="92"/>
  <c r="R154" i="98"/>
  <c r="R152" i="98"/>
  <c r="S152" i="94"/>
  <c r="S154" i="94"/>
  <c r="V154" i="95"/>
  <c r="V152" i="95"/>
  <c r="W152" i="80"/>
  <c r="W154" i="80"/>
  <c r="G152" i="83"/>
  <c r="G154" i="83"/>
  <c r="Q152" i="88"/>
  <c r="Q154" i="88"/>
  <c r="N152" i="83"/>
  <c r="N154" i="83"/>
  <c r="S154" i="102"/>
  <c r="S152" i="102"/>
  <c r="X154" i="103"/>
  <c r="X152" i="103"/>
  <c r="W152" i="102"/>
  <c r="W154" i="102"/>
  <c r="P154" i="105"/>
  <c r="P152" i="105"/>
  <c r="I154" i="103"/>
  <c r="I152" i="103"/>
  <c r="T154" i="104"/>
  <c r="T152" i="104"/>
  <c r="K152" i="105"/>
  <c r="K154" i="105"/>
  <c r="X152" i="105"/>
  <c r="X154" i="105"/>
  <c r="L152" i="104"/>
  <c r="L154" i="104"/>
  <c r="AA154" i="88"/>
  <c r="AA152" i="88"/>
  <c r="W152" i="87"/>
  <c r="W154" i="87"/>
  <c r="H154" i="84"/>
  <c r="H152" i="84"/>
  <c r="T154" i="89"/>
  <c r="T152" i="89"/>
  <c r="AD154" i="80"/>
  <c r="AD152" i="80"/>
  <c r="V152" i="81"/>
  <c r="V154" i="81"/>
  <c r="V154" i="92"/>
  <c r="V152" i="92"/>
  <c r="V154" i="73"/>
  <c r="V152" i="73"/>
  <c r="N154" i="98"/>
  <c r="N152" i="98"/>
  <c r="M152" i="76"/>
  <c r="M154" i="76"/>
  <c r="J154" i="81"/>
  <c r="J152" i="81"/>
  <c r="S152" i="79"/>
  <c r="S154" i="79"/>
  <c r="O152" i="91"/>
  <c r="O154" i="91"/>
  <c r="T154" i="95"/>
  <c r="T152" i="95"/>
  <c r="U154" i="90"/>
  <c r="U152" i="90"/>
  <c r="X154" i="101"/>
  <c r="X152" i="101"/>
  <c r="P152" i="73"/>
  <c r="P154" i="73"/>
  <c r="O152" i="57"/>
  <c r="O154" i="57"/>
  <c r="T154" i="76"/>
  <c r="T152" i="76"/>
  <c r="L152" i="76"/>
  <c r="L154" i="76"/>
  <c r="I152" i="94"/>
  <c r="I154" i="94"/>
  <c r="T152" i="99"/>
  <c r="T154" i="99"/>
  <c r="AB152" i="89"/>
  <c r="AB154" i="89"/>
  <c r="P154" i="76"/>
  <c r="P152" i="76"/>
  <c r="AC154" i="92"/>
  <c r="AC152" i="92"/>
  <c r="I154" i="88"/>
  <c r="I152" i="88"/>
  <c r="T154" i="74"/>
  <c r="T152" i="74"/>
  <c r="L152" i="91"/>
  <c r="L154" i="91"/>
  <c r="Q152" i="91"/>
  <c r="Q154" i="91"/>
  <c r="O152" i="81"/>
  <c r="O154" i="81"/>
  <c r="W154" i="95"/>
  <c r="W152" i="95"/>
  <c r="R154" i="81"/>
  <c r="R152" i="81"/>
  <c r="O152" i="79"/>
  <c r="O154" i="79"/>
  <c r="N154" i="76"/>
  <c r="N152" i="76"/>
  <c r="W154" i="76"/>
  <c r="W152" i="76"/>
  <c r="I152" i="91"/>
  <c r="I154" i="91"/>
  <c r="J154" i="86"/>
  <c r="J152" i="86"/>
  <c r="K152" i="94"/>
  <c r="K154" i="94"/>
  <c r="Q152" i="86"/>
  <c r="Q154" i="86"/>
  <c r="AA152" i="92"/>
  <c r="AA154" i="92"/>
  <c r="H154" i="99"/>
  <c r="H152" i="99"/>
  <c r="I154" i="95"/>
  <c r="I152" i="95"/>
  <c r="J152" i="79"/>
  <c r="J154" i="79"/>
  <c r="O154" i="83"/>
  <c r="O152" i="83"/>
  <c r="R154" i="100"/>
  <c r="R152" i="100"/>
  <c r="F154" i="73"/>
  <c r="F152" i="73"/>
  <c r="M152" i="85"/>
  <c r="M154" i="85"/>
  <c r="L152" i="81"/>
  <c r="L154" i="81"/>
  <c r="Q154" i="82"/>
  <c r="Q152" i="82"/>
  <c r="O152" i="89"/>
  <c r="O154" i="89"/>
  <c r="AD154" i="77"/>
  <c r="AD152" i="77"/>
  <c r="U152" i="93"/>
  <c r="U154" i="93"/>
  <c r="V152" i="77"/>
  <c r="V154" i="77"/>
  <c r="Z152" i="74"/>
  <c r="Z154" i="74"/>
  <c r="Z154" i="73"/>
  <c r="Z152" i="73"/>
  <c r="K152" i="74"/>
  <c r="K154" i="74"/>
  <c r="N154" i="77"/>
  <c r="N152" i="77"/>
  <c r="Y154" i="88"/>
  <c r="Y152" i="88"/>
  <c r="G154" i="92"/>
  <c r="G152" i="92"/>
  <c r="AA154" i="76"/>
  <c r="AA152" i="76"/>
  <c r="AB154" i="84"/>
  <c r="AB152" i="84"/>
  <c r="AA152" i="101"/>
  <c r="AA154" i="101"/>
  <c r="V154" i="91"/>
  <c r="V152" i="91"/>
  <c r="M154" i="105"/>
  <c r="M152" i="105"/>
  <c r="Q154" i="103"/>
  <c r="Q152" i="103"/>
  <c r="S154" i="92"/>
  <c r="S152" i="92"/>
  <c r="I154" i="100"/>
  <c r="I152" i="100"/>
  <c r="G154" i="81"/>
  <c r="G152" i="81"/>
  <c r="L154" i="77"/>
  <c r="L152" i="77"/>
  <c r="X154" i="72"/>
  <c r="X152" i="72"/>
  <c r="J154" i="99"/>
  <c r="J152" i="99"/>
  <c r="I152" i="79"/>
  <c r="I154" i="79"/>
  <c r="I154" i="57"/>
  <c r="I152" i="57"/>
  <c r="V152" i="86"/>
  <c r="V154" i="86"/>
  <c r="H152" i="72"/>
  <c r="H154" i="72"/>
  <c r="R152" i="90"/>
  <c r="R154" i="90"/>
  <c r="AB154" i="98"/>
  <c r="AB152" i="98"/>
  <c r="U154" i="82"/>
  <c r="U152" i="82"/>
  <c r="Q154" i="80"/>
  <c r="Q152" i="80"/>
  <c r="V154" i="103"/>
  <c r="V152" i="103"/>
  <c r="L154" i="105"/>
  <c r="L152" i="105"/>
  <c r="AA154" i="104"/>
  <c r="AA152" i="104"/>
  <c r="Q152" i="73"/>
  <c r="Q154" i="73"/>
  <c r="P152" i="81"/>
  <c r="P154" i="81"/>
  <c r="T152" i="100"/>
  <c r="T154" i="100"/>
  <c r="Y154" i="57"/>
  <c r="Y152" i="57"/>
  <c r="R154" i="94"/>
  <c r="R152" i="94"/>
  <c r="P154" i="100"/>
  <c r="P152" i="100"/>
  <c r="AA154" i="57"/>
  <c r="AA152" i="57"/>
  <c r="AB154" i="82"/>
  <c r="AB152" i="82"/>
  <c r="L154" i="84"/>
  <c r="L152" i="84"/>
  <c r="AA154" i="100"/>
  <c r="AA152" i="100"/>
  <c r="U152" i="57"/>
  <c r="U154" i="57"/>
  <c r="H152" i="87"/>
  <c r="H154" i="87"/>
  <c r="Z154" i="75"/>
  <c r="Z152" i="75"/>
  <c r="AA152" i="87"/>
  <c r="AA154" i="87"/>
  <c r="V154" i="90"/>
  <c r="V152" i="90"/>
  <c r="F154" i="104"/>
  <c r="F152" i="104"/>
  <c r="Z154" i="82"/>
  <c r="Z152" i="82"/>
  <c r="AA152" i="98"/>
  <c r="AA154" i="98"/>
  <c r="R154" i="88"/>
  <c r="R152" i="88"/>
  <c r="AD154" i="76"/>
  <c r="AD152" i="76"/>
  <c r="Y154" i="83"/>
  <c r="Y152" i="83"/>
  <c r="E152" i="76"/>
  <c r="E154" i="76"/>
  <c r="G152" i="57"/>
  <c r="G154" i="57"/>
  <c r="G154" i="98"/>
  <c r="G152" i="98"/>
  <c r="AD152" i="73"/>
  <c r="AD154" i="73"/>
  <c r="S154" i="86"/>
  <c r="S152" i="86"/>
  <c r="Y154" i="99"/>
  <c r="Y152" i="99"/>
  <c r="AC152" i="87"/>
  <c r="AC154" i="87"/>
  <c r="H154" i="86"/>
  <c r="H152" i="86"/>
  <c r="L152" i="82"/>
  <c r="L154" i="82"/>
  <c r="AA152" i="84"/>
  <c r="AA154" i="84"/>
  <c r="Y154" i="75"/>
  <c r="Y152" i="75"/>
  <c r="G154" i="90"/>
  <c r="G152" i="90"/>
  <c r="AD154" i="89"/>
  <c r="AD152" i="89"/>
  <c r="G154" i="103"/>
  <c r="G152" i="103"/>
  <c r="O152" i="98"/>
  <c r="O154" i="98"/>
  <c r="P152" i="102"/>
  <c r="P154" i="102"/>
  <c r="S154" i="105"/>
  <c r="S152" i="105"/>
  <c r="AB154" i="102"/>
  <c r="AB152" i="102"/>
  <c r="I154" i="104"/>
  <c r="I152" i="104"/>
  <c r="AD154" i="105"/>
  <c r="AD152" i="105"/>
  <c r="S152" i="103"/>
  <c r="S154" i="103"/>
  <c r="N152" i="102"/>
  <c r="N154" i="102"/>
  <c r="O154" i="104"/>
  <c r="O152" i="104"/>
  <c r="S152" i="73"/>
  <c r="S154" i="73"/>
  <c r="T152" i="79"/>
  <c r="T154" i="79"/>
  <c r="L152" i="100"/>
  <c r="L154" i="100"/>
  <c r="L154" i="72"/>
  <c r="L152" i="72"/>
  <c r="F152" i="79"/>
  <c r="F154" i="79"/>
  <c r="V154" i="89"/>
  <c r="V152" i="89"/>
  <c r="Q152" i="87"/>
  <c r="Q154" i="87"/>
  <c r="R152" i="93"/>
  <c r="R154" i="93"/>
  <c r="P154" i="90"/>
  <c r="P152" i="90"/>
  <c r="O152" i="78"/>
  <c r="O154" i="78"/>
  <c r="K152" i="90"/>
  <c r="K154" i="90"/>
  <c r="S152" i="80"/>
  <c r="S154" i="80"/>
  <c r="P154" i="78"/>
  <c r="P152" i="78"/>
  <c r="G154" i="73"/>
  <c r="G152" i="73"/>
  <c r="AB154" i="95"/>
  <c r="AB152" i="95"/>
  <c r="Q152" i="78"/>
  <c r="Q154" i="78"/>
  <c r="F152" i="93"/>
  <c r="F154" i="93"/>
  <c r="T154" i="80"/>
  <c r="T152" i="80"/>
  <c r="W152" i="99"/>
  <c r="W154" i="99"/>
  <c r="R152" i="75"/>
  <c r="R154" i="75"/>
  <c r="G154" i="82"/>
  <c r="G152" i="82"/>
  <c r="U154" i="89"/>
  <c r="U152" i="89"/>
  <c r="N152" i="89"/>
  <c r="N154" i="89"/>
  <c r="J152" i="84"/>
  <c r="J154" i="84"/>
  <c r="L152" i="74"/>
  <c r="L154" i="74"/>
  <c r="U152" i="79"/>
  <c r="U154" i="79"/>
  <c r="P154" i="72"/>
  <c r="P152" i="72"/>
  <c r="U154" i="94"/>
  <c r="U152" i="94"/>
  <c r="P154" i="82"/>
  <c r="P152" i="82"/>
  <c r="X152" i="99"/>
  <c r="X154" i="99"/>
  <c r="N152" i="101"/>
  <c r="N154" i="101"/>
  <c r="AD154" i="93"/>
  <c r="AD152" i="93"/>
  <c r="N152" i="85"/>
  <c r="N154" i="85"/>
  <c r="R152" i="99"/>
  <c r="R154" i="99"/>
  <c r="F154" i="75"/>
  <c r="F152" i="75"/>
  <c r="N152" i="86"/>
  <c r="N154" i="86"/>
  <c r="M152" i="86"/>
  <c r="M154" i="86"/>
  <c r="T152" i="75"/>
  <c r="T154" i="75"/>
  <c r="R152" i="91"/>
  <c r="R154" i="91"/>
  <c r="O154" i="86"/>
  <c r="O152" i="86"/>
  <c r="X154" i="86"/>
  <c r="X152" i="86"/>
  <c r="I152" i="82"/>
  <c r="I154" i="82"/>
  <c r="M152" i="95"/>
  <c r="M154" i="95"/>
  <c r="R154" i="92"/>
  <c r="R152" i="92"/>
  <c r="F154" i="76"/>
  <c r="F152" i="76"/>
  <c r="AD154" i="92"/>
  <c r="AD152" i="92"/>
  <c r="V152" i="87"/>
  <c r="V154" i="87"/>
  <c r="W152" i="72"/>
  <c r="W154" i="72"/>
  <c r="N154" i="99"/>
  <c r="N152" i="99"/>
  <c r="AC154" i="93"/>
  <c r="AC152" i="93"/>
  <c r="AD152" i="99"/>
  <c r="AD154" i="99"/>
  <c r="O152" i="80"/>
  <c r="O154" i="80"/>
  <c r="AB152" i="74"/>
  <c r="AB154" i="74"/>
  <c r="F154" i="77"/>
  <c r="F152" i="77"/>
  <c r="M152" i="94"/>
  <c r="M154" i="94"/>
  <c r="I154" i="86"/>
  <c r="I152" i="86"/>
  <c r="H152" i="88"/>
  <c r="H154" i="88"/>
  <c r="Q154" i="89"/>
  <c r="Q152" i="89"/>
  <c r="L154" i="57"/>
  <c r="L152" i="57"/>
  <c r="K152" i="72"/>
  <c r="K154" i="72"/>
  <c r="AD152" i="72"/>
  <c r="AD154" i="72"/>
  <c r="O152" i="101"/>
  <c r="O154" i="101"/>
  <c r="F152" i="90"/>
  <c r="F154" i="90"/>
  <c r="X152" i="102"/>
  <c r="X154" i="102"/>
  <c r="P154" i="92"/>
  <c r="P152" i="92"/>
  <c r="W152" i="89"/>
  <c r="W154" i="89"/>
  <c r="Y154" i="94"/>
  <c r="Y152" i="94"/>
  <c r="N154" i="104"/>
  <c r="N152" i="104"/>
  <c r="K152" i="57"/>
  <c r="K154" i="57"/>
  <c r="H154" i="98"/>
  <c r="H152" i="98"/>
  <c r="M154" i="80"/>
  <c r="M152" i="80"/>
  <c r="AA154" i="80"/>
  <c r="AA152" i="80"/>
  <c r="X154" i="76"/>
  <c r="X152" i="76"/>
  <c r="R154" i="95"/>
  <c r="R152" i="95"/>
  <c r="Z154" i="99"/>
  <c r="Z152" i="99"/>
  <c r="L154" i="73"/>
  <c r="L152" i="73"/>
  <c r="E154" i="84"/>
  <c r="E152" i="84"/>
  <c r="Z152" i="76"/>
  <c r="Z154" i="76"/>
  <c r="Q152" i="99"/>
  <c r="Q154" i="99"/>
  <c r="R154" i="105"/>
  <c r="R152" i="105"/>
  <c r="K154" i="102"/>
  <c r="K152" i="102"/>
  <c r="Q154" i="95"/>
  <c r="Q152" i="95"/>
  <c r="AC154" i="95"/>
  <c r="AC152" i="95"/>
  <c r="U152" i="98"/>
  <c r="U154" i="98"/>
  <c r="F154" i="86"/>
  <c r="F152" i="86"/>
  <c r="AD152" i="91"/>
  <c r="AD154" i="91"/>
  <c r="X154" i="75"/>
  <c r="X152" i="75"/>
  <c r="AD152" i="88"/>
  <c r="AD154" i="88"/>
  <c r="M152" i="73"/>
  <c r="M154" i="73"/>
  <c r="AB154" i="104"/>
  <c r="AB152" i="104"/>
  <c r="I152" i="105"/>
  <c r="I154" i="105"/>
  <c r="H152" i="82"/>
  <c r="H154" i="82"/>
  <c r="L154" i="98"/>
  <c r="L152" i="98"/>
  <c r="F154" i="85"/>
  <c r="F152" i="85"/>
  <c r="O152" i="99"/>
  <c r="O154" i="99"/>
  <c r="H152" i="89"/>
  <c r="H154" i="89"/>
  <c r="W154" i="74"/>
  <c r="W152" i="74"/>
  <c r="R154" i="84"/>
  <c r="R152" i="84"/>
  <c r="V154" i="72"/>
  <c r="V152" i="72"/>
  <c r="S152" i="98"/>
  <c r="S154" i="98"/>
  <c r="AC154" i="74"/>
  <c r="AC152" i="74"/>
  <c r="V152" i="99"/>
  <c r="V154" i="99"/>
  <c r="H152" i="73"/>
  <c r="H154" i="73"/>
  <c r="T152" i="77"/>
  <c r="T154" i="77"/>
  <c r="W154" i="101"/>
  <c r="W152" i="101"/>
  <c r="X152" i="80"/>
  <c r="X154" i="80"/>
  <c r="T154" i="73"/>
  <c r="T152" i="73"/>
  <c r="AD152" i="104"/>
  <c r="AD154" i="104"/>
  <c r="J154" i="74"/>
  <c r="J152" i="74"/>
  <c r="K152" i="88"/>
  <c r="K154" i="88"/>
  <c r="G152" i="84"/>
  <c r="G154" i="84"/>
  <c r="F152" i="89"/>
  <c r="F154" i="89"/>
  <c r="G152" i="74"/>
  <c r="G154" i="74"/>
  <c r="J154" i="95"/>
  <c r="J152" i="95"/>
  <c r="M152" i="90"/>
  <c r="M154" i="90"/>
  <c r="Q152" i="90"/>
  <c r="Q154" i="90"/>
  <c r="AD152" i="95"/>
  <c r="AD154" i="95"/>
  <c r="O152" i="88"/>
  <c r="O154" i="88"/>
  <c r="K152" i="95"/>
  <c r="K154" i="95"/>
  <c r="AA154" i="82"/>
  <c r="AA152" i="82"/>
  <c r="Q154" i="105"/>
  <c r="Q152" i="105"/>
  <c r="M152" i="104"/>
  <c r="M154" i="104"/>
  <c r="AB152" i="103"/>
  <c r="AB154" i="103"/>
  <c r="W154" i="104"/>
  <c r="W152" i="104"/>
  <c r="U154" i="103"/>
  <c r="U152" i="103"/>
  <c r="H152" i="103"/>
  <c r="H154" i="103"/>
  <c r="H152" i="102"/>
  <c r="H154" i="102"/>
  <c r="P154" i="103"/>
  <c r="P152" i="103"/>
  <c r="T152" i="103"/>
  <c r="T154" i="103"/>
  <c r="K152" i="82"/>
  <c r="K154" i="82"/>
  <c r="E152" i="87"/>
  <c r="E154" i="87"/>
  <c r="Z152" i="90"/>
  <c r="Z154" i="90"/>
  <c r="R154" i="82"/>
  <c r="R152" i="82"/>
  <c r="V152" i="83"/>
  <c r="V154" i="83"/>
  <c r="T154" i="72"/>
  <c r="T152" i="72"/>
  <c r="AB154" i="88"/>
  <c r="AB152" i="88"/>
  <c r="P154" i="85"/>
  <c r="P152" i="85"/>
  <c r="S152" i="99"/>
  <c r="S154" i="99"/>
  <c r="E154" i="85"/>
  <c r="E152" i="85"/>
  <c r="F154" i="57"/>
  <c r="F152" i="57"/>
  <c r="E154" i="82"/>
  <c r="E152" i="82"/>
  <c r="AA152" i="86"/>
  <c r="AA154" i="86"/>
  <c r="X152" i="77"/>
  <c r="X154" i="77"/>
  <c r="O154" i="90"/>
  <c r="O152" i="90"/>
  <c r="Z154" i="94"/>
  <c r="Z152" i="94"/>
  <c r="O152" i="95"/>
  <c r="O154" i="95"/>
  <c r="U152" i="99"/>
  <c r="U154" i="99"/>
  <c r="Q154" i="98"/>
  <c r="Q152" i="98"/>
  <c r="G154" i="101"/>
  <c r="G152" i="101"/>
  <c r="AA154" i="93"/>
  <c r="AA152" i="93"/>
  <c r="E152" i="98"/>
  <c r="E154" i="98"/>
  <c r="N154" i="91"/>
  <c r="N152" i="91"/>
  <c r="AA154" i="74"/>
  <c r="AA152" i="74"/>
  <c r="L154" i="92"/>
  <c r="L152" i="92"/>
  <c r="G154" i="79"/>
  <c r="G152" i="79"/>
  <c r="Y154" i="82"/>
  <c r="Y152" i="82"/>
  <c r="X152" i="90"/>
  <c r="X154" i="90"/>
  <c r="H152" i="91"/>
  <c r="H154" i="91"/>
  <c r="E152" i="101"/>
  <c r="E154" i="101"/>
  <c r="X154" i="95"/>
  <c r="X152" i="95"/>
  <c r="X152" i="89"/>
  <c r="X154" i="89"/>
  <c r="X152" i="87"/>
  <c r="X154" i="87"/>
  <c r="J154" i="89"/>
  <c r="J152" i="89"/>
  <c r="L152" i="83"/>
  <c r="L154" i="83"/>
  <c r="P152" i="77"/>
  <c r="P154" i="77"/>
  <c r="E154" i="73"/>
  <c r="E152" i="73"/>
  <c r="V152" i="75"/>
  <c r="V154" i="75"/>
  <c r="Q152" i="94"/>
  <c r="Q154" i="94"/>
  <c r="V154" i="76"/>
  <c r="V152" i="76"/>
  <c r="Z154" i="92"/>
  <c r="Z152" i="92"/>
  <c r="T152" i="98"/>
  <c r="T154" i="98"/>
  <c r="X154" i="83"/>
  <c r="X152" i="83"/>
  <c r="G154" i="75"/>
  <c r="G152" i="75"/>
  <c r="R152" i="85"/>
  <c r="R154" i="85"/>
  <c r="M152" i="57"/>
  <c r="M154" i="57"/>
  <c r="P152" i="84"/>
  <c r="P154" i="84"/>
  <c r="P154" i="74"/>
  <c r="P152" i="74"/>
  <c r="M154" i="92"/>
  <c r="M152" i="92"/>
  <c r="AA154" i="78"/>
  <c r="AA152" i="78"/>
  <c r="X152" i="79"/>
  <c r="X154" i="79"/>
  <c r="AC152" i="73"/>
  <c r="AC154" i="73"/>
  <c r="P154" i="89"/>
  <c r="P152" i="89"/>
  <c r="L154" i="95"/>
  <c r="L152" i="95"/>
  <c r="N154" i="79"/>
  <c r="N152" i="79"/>
  <c r="U152" i="80"/>
  <c r="U154" i="80"/>
  <c r="AD152" i="74"/>
  <c r="AD154" i="74"/>
  <c r="L152" i="79"/>
  <c r="L154" i="79"/>
  <c r="AD154" i="79"/>
  <c r="AD152" i="79"/>
  <c r="J152" i="77"/>
  <c r="J154" i="77"/>
  <c r="F154" i="83"/>
  <c r="F152" i="83"/>
  <c r="L152" i="94"/>
  <c r="L154" i="94"/>
  <c r="W152" i="92"/>
  <c r="W154" i="92"/>
</calcChain>
</file>

<file path=xl/sharedStrings.xml><?xml version="1.0" encoding="utf-8"?>
<sst xmlns="http://schemas.openxmlformats.org/spreadsheetml/2006/main" count="148744" uniqueCount="438">
  <si>
    <t>(as v1.0 for the initial submission)</t>
  </si>
  <si>
    <t>(b)</t>
  </si>
  <si>
    <t>Other activity (specified)</t>
  </si>
  <si>
    <t>A_PublicPower</t>
  </si>
  <si>
    <t>Liquid Fuels</t>
  </si>
  <si>
    <t>Solid Fuels</t>
  </si>
  <si>
    <t>Gaseous Fuels</t>
  </si>
  <si>
    <t>Biomass</t>
  </si>
  <si>
    <t>Other Fuels</t>
  </si>
  <si>
    <t>TJ NCV</t>
  </si>
  <si>
    <t>Other Activity Units</t>
  </si>
  <si>
    <t>COUNTRY:</t>
  </si>
  <si>
    <t>(as ISO2 code)</t>
  </si>
  <si>
    <t>DATE:</t>
  </si>
  <si>
    <t>(as DD.MM.YYYY)</t>
  </si>
  <si>
    <t>YEAR:</t>
  </si>
  <si>
    <t>NATIONAL TOTAL</t>
  </si>
  <si>
    <t>CO</t>
  </si>
  <si>
    <t>NMVOC</t>
  </si>
  <si>
    <t>Pb</t>
  </si>
  <si>
    <t>Cd</t>
  </si>
  <si>
    <t>Hg</t>
  </si>
  <si>
    <t>HCB</t>
  </si>
  <si>
    <t>As</t>
  </si>
  <si>
    <t>Cr</t>
  </si>
  <si>
    <t>Cu</t>
  </si>
  <si>
    <t>Ni</t>
  </si>
  <si>
    <t>Se</t>
  </si>
  <si>
    <t>Zn</t>
  </si>
  <si>
    <t>Total 1-4</t>
  </si>
  <si>
    <t>kg</t>
  </si>
  <si>
    <t>z_Memo</t>
  </si>
  <si>
    <t>NFR Aggregation for Gridding and LPS (GNFR)</t>
  </si>
  <si>
    <t>NFR Code</t>
  </si>
  <si>
    <t>Version:</t>
  </si>
  <si>
    <t>PAHs</t>
  </si>
  <si>
    <t>PCBs</t>
  </si>
  <si>
    <t>ANNEX 1:  National sector emissions: Main pollutants, particulate matter, heavy metals and persistent organic pollutants</t>
  </si>
  <si>
    <t>Petroleum refining</t>
  </si>
  <si>
    <t>Stationary combustion in manufacturing industries and construction: Iron and steel</t>
  </si>
  <si>
    <t>Stationary combustion in manufacturing industries and construction: Chemicals</t>
  </si>
  <si>
    <t>Stationary combustion in manufacturing industries and construction: Pulp, Paper and Print</t>
  </si>
  <si>
    <t>Stationary combustion in manufacturing industries and construction: Food processing, beverages and tobacco</t>
  </si>
  <si>
    <t>Road transport: Passenger cars</t>
  </si>
  <si>
    <t>Road transport: Mopeds &amp; motorcycles</t>
  </si>
  <si>
    <t>Road transport: Gasoline evaporation</t>
  </si>
  <si>
    <t>Road transport: Automobile tyre and brake wear</t>
  </si>
  <si>
    <t>Road transport: Automobile road abrasion</t>
  </si>
  <si>
    <t>Railways</t>
  </si>
  <si>
    <t>International inland waterways</t>
  </si>
  <si>
    <t>Residential: Household and gardening (mobile)</t>
  </si>
  <si>
    <t>Agriculture/Forestry/Fishing: Stationary</t>
  </si>
  <si>
    <t>Agriculture/Forestry/Fishing: Off-road vehicles and other machinery</t>
  </si>
  <si>
    <t>Other stationary (including military)</t>
  </si>
  <si>
    <t>Other, Mobile (including military, land based and recreational boats)</t>
  </si>
  <si>
    <t>Fugitive emission from solid fuels: Coal mining and handling</t>
  </si>
  <si>
    <t>Fugitive emission from solid fuels: Solid fuel transformation</t>
  </si>
  <si>
    <t>Other fugitive emissions from solid fuels</t>
  </si>
  <si>
    <t>Distribution of oil products</t>
  </si>
  <si>
    <t>Cement production</t>
  </si>
  <si>
    <t>Lime production</t>
  </si>
  <si>
    <t>Asphalt roofing</t>
  </si>
  <si>
    <t>Road paving with asphalt</t>
  </si>
  <si>
    <t>Quarrying and mining of minerals other than coal</t>
  </si>
  <si>
    <t>Construction and demolition</t>
  </si>
  <si>
    <t>Storage, handling and transport of mineral products</t>
  </si>
  <si>
    <t>Ammonia production</t>
  </si>
  <si>
    <t>Nitric acid production</t>
  </si>
  <si>
    <t>Adipic acid production</t>
  </si>
  <si>
    <t>Carbide production</t>
  </si>
  <si>
    <t>Iron and steel production</t>
  </si>
  <si>
    <t>Ferroalloys production</t>
  </si>
  <si>
    <t>Copper production</t>
  </si>
  <si>
    <t>Lead production</t>
  </si>
  <si>
    <t>Nickel production</t>
  </si>
  <si>
    <t>Zinc production</t>
  </si>
  <si>
    <t>Wood processing</t>
  </si>
  <si>
    <t>Production of POPs</t>
  </si>
  <si>
    <t>Degreasing</t>
  </si>
  <si>
    <t>Dry cleaning</t>
  </si>
  <si>
    <t>Chemical products</t>
  </si>
  <si>
    <t>Printing</t>
  </si>
  <si>
    <t>Domestic solvent use including fungicides</t>
  </si>
  <si>
    <t>Off-farm storage, handling and transport of bulk agricultural products</t>
  </si>
  <si>
    <t>Cremation</t>
  </si>
  <si>
    <t>Volcanoes</t>
  </si>
  <si>
    <t>Forest fires</t>
  </si>
  <si>
    <t>(c)</t>
  </si>
  <si>
    <t>Industrial waste incineration</t>
  </si>
  <si>
    <t>Municipal waste incineration</t>
  </si>
  <si>
    <t>(d)</t>
  </si>
  <si>
    <t>5B1</t>
  </si>
  <si>
    <t>5B2</t>
  </si>
  <si>
    <t>Sewage sludge incineration</t>
  </si>
  <si>
    <t>5D1</t>
  </si>
  <si>
    <t>5D2</t>
  </si>
  <si>
    <t>Domestic wastewater handling</t>
  </si>
  <si>
    <t>Industrial wastewater handling</t>
  </si>
  <si>
    <t>Pulp and paper industry</t>
  </si>
  <si>
    <t>Multilateral operations</t>
  </si>
  <si>
    <t>B_Industry</t>
  </si>
  <si>
    <t>C_OtherStationaryComb</t>
  </si>
  <si>
    <t>D_Fugitive</t>
  </si>
  <si>
    <t>E_Solvents</t>
  </si>
  <si>
    <t>K_AgriLivestock</t>
  </si>
  <si>
    <t>J_Waste</t>
  </si>
  <si>
    <t>M_Other</t>
  </si>
  <si>
    <t>I_Offroad</t>
  </si>
  <si>
    <t>H_Aviation</t>
  </si>
  <si>
    <t>F_RoadTransport</t>
  </si>
  <si>
    <t>G_Shipping</t>
  </si>
  <si>
    <t>O_AviCruise</t>
  </si>
  <si>
    <t>P_IntShipping</t>
  </si>
  <si>
    <t>N_Natural</t>
  </si>
  <si>
    <t>L_AgriOther</t>
  </si>
  <si>
    <t>kt</t>
  </si>
  <si>
    <t>t</t>
  </si>
  <si>
    <t>Agriculture/Forestry/Fishing: National fishing</t>
  </si>
  <si>
    <t>Fugitive emissions oil: Exploration, production, transport</t>
  </si>
  <si>
    <t>Manufacture of solid fuels and other energy industries</t>
  </si>
  <si>
    <t>Animal manure applied to soils</t>
  </si>
  <si>
    <t>Use of pesticides</t>
  </si>
  <si>
    <t>Public electricity and heat production</t>
  </si>
  <si>
    <t>Road transport: Light duty vehicles</t>
  </si>
  <si>
    <t>Road transport: Heavy duty vehicles and buses</t>
  </si>
  <si>
    <t>Farm-level agricultural operations including storage, handling and transport of agricultural products</t>
  </si>
  <si>
    <t>Clinical waste incineration</t>
  </si>
  <si>
    <t>Soda ash production</t>
  </si>
  <si>
    <t>1A1a</t>
  </si>
  <si>
    <t>1A1b</t>
  </si>
  <si>
    <t>1A1c</t>
  </si>
  <si>
    <t>1A2a</t>
  </si>
  <si>
    <t>1A2b</t>
  </si>
  <si>
    <t>1A2c</t>
  </si>
  <si>
    <t>1A2d</t>
  </si>
  <si>
    <t>1A2e</t>
  </si>
  <si>
    <t>1A2f</t>
  </si>
  <si>
    <t>1A3aii(i)</t>
  </si>
  <si>
    <t>1A3ai(i)</t>
  </si>
  <si>
    <t>1A3bi</t>
  </si>
  <si>
    <t>1A3bii</t>
  </si>
  <si>
    <t>1A3biii</t>
  </si>
  <si>
    <t>1A3biv</t>
  </si>
  <si>
    <t>1A3bv</t>
  </si>
  <si>
    <t>1A3bvi</t>
  </si>
  <si>
    <t>1A3bvii</t>
  </si>
  <si>
    <t>1A3c</t>
  </si>
  <si>
    <t>1A3di(ii)</t>
  </si>
  <si>
    <t>1A3dii</t>
  </si>
  <si>
    <t>1A3ei</t>
  </si>
  <si>
    <t>1A3eii</t>
  </si>
  <si>
    <t>1A4ai</t>
  </si>
  <si>
    <t>1A4aii</t>
  </si>
  <si>
    <t>1A4bi</t>
  </si>
  <si>
    <t>1A4bii</t>
  </si>
  <si>
    <t>1A4ci</t>
  </si>
  <si>
    <t>1A4cii</t>
  </si>
  <si>
    <t>1A4ciii</t>
  </si>
  <si>
    <t>1A5a</t>
  </si>
  <si>
    <t>1A5b</t>
  </si>
  <si>
    <t>1B1a</t>
  </si>
  <si>
    <t>1B1b</t>
  </si>
  <si>
    <t>1B1c</t>
  </si>
  <si>
    <t>1B2ai</t>
  </si>
  <si>
    <t>1B2b</t>
  </si>
  <si>
    <t>1B2c</t>
  </si>
  <si>
    <t>2A1</t>
  </si>
  <si>
    <t>2A2</t>
  </si>
  <si>
    <t>2A3</t>
  </si>
  <si>
    <t>2B1</t>
  </si>
  <si>
    <t>2B2</t>
  </si>
  <si>
    <t>2B3</t>
  </si>
  <si>
    <t>2B5</t>
  </si>
  <si>
    <t>2B6</t>
  </si>
  <si>
    <t>2B7</t>
  </si>
  <si>
    <t>2B10a</t>
  </si>
  <si>
    <t>2B10b</t>
  </si>
  <si>
    <t>2C1</t>
  </si>
  <si>
    <t>2C2</t>
  </si>
  <si>
    <t>2C3</t>
  </si>
  <si>
    <t>2C4</t>
  </si>
  <si>
    <t>2C5</t>
  </si>
  <si>
    <t>2C6</t>
  </si>
  <si>
    <t>2C7a</t>
  </si>
  <si>
    <t>2C7b</t>
  </si>
  <si>
    <t>2C7c</t>
  </si>
  <si>
    <t>2C7d</t>
  </si>
  <si>
    <t>2H1</t>
  </si>
  <si>
    <t>2H2</t>
  </si>
  <si>
    <t>2I</t>
  </si>
  <si>
    <t>2J</t>
  </si>
  <si>
    <t>2K</t>
  </si>
  <si>
    <t>2L</t>
  </si>
  <si>
    <t>2D3a</t>
  </si>
  <si>
    <t>2D3b</t>
  </si>
  <si>
    <t>2D3c</t>
  </si>
  <si>
    <t>2D3d</t>
  </si>
  <si>
    <t>2D3e</t>
  </si>
  <si>
    <t>2D3f</t>
  </si>
  <si>
    <t>2D3g</t>
  </si>
  <si>
    <t>2D3h</t>
  </si>
  <si>
    <t>2D3i</t>
  </si>
  <si>
    <t>3B1a</t>
  </si>
  <si>
    <t>3B1b</t>
  </si>
  <si>
    <t>3B4a</t>
  </si>
  <si>
    <t>3B2</t>
  </si>
  <si>
    <t>3B3</t>
  </si>
  <si>
    <t>3F</t>
  </si>
  <si>
    <t>3I</t>
  </si>
  <si>
    <t>5A</t>
  </si>
  <si>
    <t>5C1a</t>
  </si>
  <si>
    <t>5C2</t>
  </si>
  <si>
    <t>5E</t>
  </si>
  <si>
    <t>6A</t>
  </si>
  <si>
    <t>1A3aii(ii)</t>
  </si>
  <si>
    <t>1A3ai(ii)</t>
  </si>
  <si>
    <t>1A3di(i)</t>
  </si>
  <si>
    <t>1A5c</t>
  </si>
  <si>
    <t>6B</t>
  </si>
  <si>
    <t>11A</t>
  </si>
  <si>
    <t>11B</t>
  </si>
  <si>
    <t>11C</t>
  </si>
  <si>
    <t>3Da2a</t>
  </si>
  <si>
    <t>3Da2b</t>
  </si>
  <si>
    <t>3Da2c</t>
  </si>
  <si>
    <t>3B4f</t>
  </si>
  <si>
    <t>3De</t>
  </si>
  <si>
    <t>3Df</t>
  </si>
  <si>
    <t>3Da3</t>
  </si>
  <si>
    <t>3Dc</t>
  </si>
  <si>
    <t>3Db</t>
  </si>
  <si>
    <t>5D3</t>
  </si>
  <si>
    <t>Other wastewater handling</t>
  </si>
  <si>
    <t>Biological treatment of waste - Composting</t>
  </si>
  <si>
    <t>Biological treatment of waste - Anaerobic digestion at biogas facilities</t>
  </si>
  <si>
    <t>3Dd</t>
  </si>
  <si>
    <t>Venting and flaring (oil, gas, combined oil and gas)</t>
  </si>
  <si>
    <t>(as YYYY, year of emissions and activity data)</t>
  </si>
  <si>
    <t>TSP</t>
  </si>
  <si>
    <t>g I-TEQ</t>
  </si>
  <si>
    <t>Stationary combustion in manufacturing industries and construction: Non-ferrous metals</t>
  </si>
  <si>
    <t>Titanium dioxide production</t>
  </si>
  <si>
    <t>Storage, handling and transport of chemical products (please specify in the IIR)</t>
  </si>
  <si>
    <t>Magnesium production</t>
  </si>
  <si>
    <t>Manure management - Sheep</t>
  </si>
  <si>
    <t>Manure management - Buffalo</t>
  </si>
  <si>
    <t>Manure management - Goats</t>
  </si>
  <si>
    <t>Manure management - Horses</t>
  </si>
  <si>
    <t>Manure management - Mules and asses</t>
  </si>
  <si>
    <t>Other (please specify in the IIR)</t>
  </si>
  <si>
    <t>Other solvent use (please specify in the IIR)</t>
  </si>
  <si>
    <t>Other product use (please specify in the IIR)</t>
  </si>
  <si>
    <t>Agriculture other (please specify in the IIR)</t>
  </si>
  <si>
    <t>Biological treatment of waste - Solid waste disposal on land</t>
  </si>
  <si>
    <t>Open burning of waste</t>
  </si>
  <si>
    <t>Other waste incineration (please specify in the IIR)</t>
  </si>
  <si>
    <t>PCDD/ PCDF
(dioxins/ furans)</t>
  </si>
  <si>
    <t>Stationary combustion in manufacturing industries and construction: Non-metallic minerals</t>
  </si>
  <si>
    <t>Fugitive emissions from natural gas (exploration, production, processing, transmission, storage, distribution and other)</t>
  </si>
  <si>
    <t>Aluminium production</t>
  </si>
  <si>
    <t>Other industrial processes (please specify in the IIR)</t>
  </si>
  <si>
    <t>3Da1</t>
  </si>
  <si>
    <t>Inorganic N-fertilizers (includes also urea application)</t>
  </si>
  <si>
    <t>3Da4</t>
  </si>
  <si>
    <t>Crop residues applied to soils</t>
  </si>
  <si>
    <t>Field burning of agricultural residues</t>
  </si>
  <si>
    <t>Cultivated crops</t>
  </si>
  <si>
    <t>International aviation LTO (civil)</t>
  </si>
  <si>
    <t>International aviation cruise (civil)</t>
  </si>
  <si>
    <t>(a)</t>
  </si>
  <si>
    <t>Notes</t>
  </si>
  <si>
    <t>Other mineral products (please specify in the IIR)</t>
  </si>
  <si>
    <t>Other metal production (please specify in the IIR)</t>
  </si>
  <si>
    <t>Other production, consumption, storage, transportation or handling of bulk products (please specify in the IIR)</t>
  </si>
  <si>
    <t>Other not included in national total of the entire territory (please specify in the IIR)</t>
  </si>
  <si>
    <t>Other natural emissions (please specify in the IIR)</t>
  </si>
  <si>
    <t>Domestic aviation LTO (civil)</t>
  </si>
  <si>
    <t>Domestic aviation cruise (civil)</t>
  </si>
  <si>
    <t>1B2d</t>
  </si>
  <si>
    <t>1B2aiv</t>
  </si>
  <si>
    <t>1B2av</t>
  </si>
  <si>
    <t>2A6</t>
  </si>
  <si>
    <t>(e)</t>
  </si>
  <si>
    <t>1A2gviii</t>
  </si>
  <si>
    <t>2A5a</t>
  </si>
  <si>
    <t>2A5b</t>
  </si>
  <si>
    <t>2A5c</t>
  </si>
  <si>
    <t>5C1bi</t>
  </si>
  <si>
    <t>5C1bii</t>
  </si>
  <si>
    <t>Hazardous waste incineration</t>
  </si>
  <si>
    <t>5C1biii</t>
  </si>
  <si>
    <t>5C1biv</t>
  </si>
  <si>
    <t>5C1bv</t>
  </si>
  <si>
    <t>5C1bvi</t>
  </si>
  <si>
    <t>NFR sectors to be reported</t>
  </si>
  <si>
    <t>Stationary combustion in manufacturing industries and construction: Other (please specify in the IIR)</t>
  </si>
  <si>
    <t>National navigation (shipping)</t>
  </si>
  <si>
    <t>3B4d</t>
  </si>
  <si>
    <t>3B4e</t>
  </si>
  <si>
    <t>3B4gi</t>
  </si>
  <si>
    <t>3B4gii</t>
  </si>
  <si>
    <t>3B4giii</t>
  </si>
  <si>
    <t>3B4giv</t>
  </si>
  <si>
    <t>3B4h</t>
  </si>
  <si>
    <t>Other organic fertilisers applied to soils 
(including compost)</t>
  </si>
  <si>
    <t>Consumption of POPs and heavy metals 
(e.g. electrical and scientific equipment)</t>
  </si>
  <si>
    <t>Storage, handling and transport of metal products 
(please specify in the IIR)</t>
  </si>
  <si>
    <t>Oil consumed [Mt]</t>
  </si>
  <si>
    <t>Coal produced [Mt]</t>
  </si>
  <si>
    <t>Coal used for transformation [Mt]</t>
  </si>
  <si>
    <t>Crude oil produced [Mt]</t>
  </si>
  <si>
    <t>Crude oil refined [Mt]</t>
  </si>
  <si>
    <t>Gas vented flared [TJ]</t>
  </si>
  <si>
    <t>Clinker produced [kt]</t>
  </si>
  <si>
    <t>Lime produced [kt]</t>
  </si>
  <si>
    <t>Ammonia produced [kt]</t>
  </si>
  <si>
    <t>Nitric acid produced [kt]</t>
  </si>
  <si>
    <t>Adipic acid produced [kt]</t>
  </si>
  <si>
    <t>Carbide produced [kt]</t>
  </si>
  <si>
    <t>Titanium dioxide produced [kt]</t>
  </si>
  <si>
    <t>Soda ash produced [kt]</t>
  </si>
  <si>
    <t>Steel produced [kt]</t>
  </si>
  <si>
    <t>Ferroalloys produced [kt]</t>
  </si>
  <si>
    <t>Aluminium produced [kt]</t>
  </si>
  <si>
    <t>Magnesium produced [kt]</t>
  </si>
  <si>
    <t>Lead produced [kt]</t>
  </si>
  <si>
    <t>Zinc produced [kt]</t>
  </si>
  <si>
    <t>Copper produced [kt]</t>
  </si>
  <si>
    <t>Nickel produced [kt]</t>
  </si>
  <si>
    <t>Amount (kt)</t>
  </si>
  <si>
    <t>Paint applied [kt]</t>
  </si>
  <si>
    <t>Solvents used [kt]</t>
  </si>
  <si>
    <t>Pulp production [kt]</t>
  </si>
  <si>
    <t>Bread, Wine, Beer, Spirits production [kt]</t>
  </si>
  <si>
    <t>Population size (1000 head)</t>
  </si>
  <si>
    <t>Waste incinerated [kt]</t>
  </si>
  <si>
    <t>Area of forest burned [ha]</t>
  </si>
  <si>
    <t/>
  </si>
  <si>
    <t>Inhabitants</t>
  </si>
  <si>
    <t xml:space="preserve">m3 waste water treated </t>
  </si>
  <si>
    <t>NFR 2019-1</t>
  </si>
  <si>
    <t>Long name</t>
  </si>
  <si>
    <t>1A2gvii</t>
  </si>
  <si>
    <t>Mobile combustion in manufacturing industries and construction (please specify in the IIR)</t>
  </si>
  <si>
    <t>Pipeline transport</t>
  </si>
  <si>
    <t>Commercial/Institutional: Stationary</t>
  </si>
  <si>
    <t>Commercial/Institutional: Mobile</t>
  </si>
  <si>
    <t>Residential: Stationary</t>
  </si>
  <si>
    <t>Fugitive emissions oil: Refining and storage</t>
  </si>
  <si>
    <t>Other fugitive emissions from energy production</t>
  </si>
  <si>
    <t>Glass production</t>
  </si>
  <si>
    <t>Chemical industry: Other (please specify in the IIR)</t>
  </si>
  <si>
    <t>Coating applications</t>
  </si>
  <si>
    <t>2G</t>
  </si>
  <si>
    <t>Food and beverages industry</t>
  </si>
  <si>
    <t>2H3</t>
  </si>
  <si>
    <t>Manure management - Dairy cattle</t>
  </si>
  <si>
    <t>Manure management - Non-dairy cattle</t>
  </si>
  <si>
    <t>Manure management - Swine</t>
  </si>
  <si>
    <t>Manure management - Laying hens</t>
  </si>
  <si>
    <t>Manure management - Broilers</t>
  </si>
  <si>
    <t>Manure management - Turkeys</t>
  </si>
  <si>
    <t>Manure management - Other poultry</t>
  </si>
  <si>
    <t>Manure management - Other animals (please specify in the IIR)</t>
  </si>
  <si>
    <t>Sewage sludge applied to soils</t>
  </si>
  <si>
    <t>Urine and dung deposited by grazing animals</t>
  </si>
  <si>
    <t>Indirect emissions from managed soils</t>
  </si>
  <si>
    <t>Other waste (please specify in the IIR)</t>
  </si>
  <si>
    <t>Other (included in national total for entire territory) (please specify in the IIR)</t>
  </si>
  <si>
    <t>1A3bi(fu)</t>
  </si>
  <si>
    <t>Road transport: Passenger cars (fuel used)</t>
  </si>
  <si>
    <t>1A3bii(fu)</t>
  </si>
  <si>
    <t>Road transport: Light duty vehicles (fuel used)</t>
  </si>
  <si>
    <t>1A3biii(fu)</t>
  </si>
  <si>
    <t>Road transport: Heavy duty vehicles and buses (fuel used)</t>
  </si>
  <si>
    <t>1A3biv(fu)</t>
  </si>
  <si>
    <t>Road transport: Mopeds &amp; motorcycles (fuel used)</t>
  </si>
  <si>
    <t>1A3bv(fu)</t>
  </si>
  <si>
    <t>Road transport: Gasoline evaporation (fuel used)</t>
  </si>
  <si>
    <t>1A3bvi(fu)</t>
  </si>
  <si>
    <t>Road transport: Automobile tyre and brake wear (fuel used)</t>
  </si>
  <si>
    <t>Mileage [10^6 km]</t>
  </si>
  <si>
    <t>1A3bvii(fu)</t>
  </si>
  <si>
    <t>Road transport: Automobile road abrasion (fuel used)</t>
  </si>
  <si>
    <t>ADJUSTMENTS</t>
  </si>
  <si>
    <t>Sum of approved adjustments (negative value) from Annex VII (CLRTAP)</t>
  </si>
  <si>
    <t>COMPLIANCE TOTAL (CLRTAP)</t>
  </si>
  <si>
    <t>National total for compliance calculations and checks (CLRTAP)</t>
  </si>
  <si>
    <t>ADJUSTMENTS AND FLEXIBILITIES</t>
  </si>
  <si>
    <t>Sum of approved adjustments from Annex VII and other flexibilities (negative value) (NECD)</t>
  </si>
  <si>
    <t>COMPLIANCE TOTAL (NECD)</t>
  </si>
  <si>
    <t>National total for compliance calculations and checks (NECD)</t>
  </si>
  <si>
    <t>MEMO ITEMS - NOT TO BE INCLUDED IN NATIONAL TOTALS</t>
  </si>
  <si>
    <t>International maritime navigation</t>
  </si>
  <si>
    <t>Please specify and/or provide details in the IIR</t>
  </si>
  <si>
    <r>
      <rPr>
        <b/>
        <sz val="9"/>
        <color theme="1"/>
        <rFont val="Arial"/>
        <family val="2"/>
      </rPr>
      <t>Note (a):</t>
    </r>
    <r>
      <rPr>
        <sz val="9"/>
        <color theme="1"/>
        <rFont val="Arial"/>
        <family val="2"/>
      </rPr>
      <t xml:space="preserve"> Sum of NFR categories (rows 14-140). The geographic area of the National Total corresponds to the geographical scope of EMEP, which is identical with the NECD territory, except for Portugal (EMEP domain includes emissions of Madeira and the Azores, but the NECD territory does not cover emissions of Madeira and the Azores). The geographical scope of EMEP means the area within which, co-ordinated by the centres of the EMEP, monitoring is carried out (see EMEP Protocol, Article 1/4).</t>
    </r>
  </si>
  <si>
    <r>
      <rPr>
        <b/>
        <sz val="9"/>
        <color theme="1"/>
        <rFont val="Arial"/>
        <family val="2"/>
      </rPr>
      <t>Note (b):</t>
    </r>
    <r>
      <rPr>
        <sz val="9"/>
        <color theme="1"/>
        <rFont val="Arial"/>
        <family val="2"/>
      </rPr>
      <t xml:space="preserve"> UNECE reporting guidelines 2014, paragraph 23: The Parties Austria, Belgium, Ireland, Lithuania, Luxembourg, the Netherlands, Switzerland and the United Kingdom of Great Britain and Northern Ireland may choose to use the national emission total calculated on the basis of fuels used in the geographic area of the Party as a basis for compliance with their respective emission ceilings.
If one Party has chosen to report emission on the basis of fuel used for compliance, it shall report those information for all the related NFR categories available in the reporting template (row 143-149).</t>
    </r>
  </si>
  <si>
    <r>
      <rPr>
        <b/>
        <sz val="9"/>
        <color theme="1"/>
        <rFont val="Arial"/>
        <family val="2"/>
      </rPr>
      <t>Note (c):</t>
    </r>
    <r>
      <rPr>
        <sz val="9"/>
        <color theme="1"/>
        <rFont val="Arial"/>
        <family val="2"/>
      </rPr>
      <t xml:space="preserve"> The 'National Total for Compliance (CLRTAP)' includes the ‘National Total (based on fuel sold)’ (row 141) corrected for i) approved adjustments to national totals (row 151) and, if applicable, ii) national totals based on transport fuel used (rows 143-149).</t>
    </r>
  </si>
  <si>
    <r>
      <rPr>
        <b/>
        <sz val="9"/>
        <color theme="1"/>
        <rFont val="Arial"/>
        <family val="2"/>
      </rPr>
      <t>Note (d):</t>
    </r>
    <r>
      <rPr>
        <sz val="9"/>
        <color theme="1"/>
        <rFont val="Arial"/>
        <family val="2"/>
      </rPr>
      <t xml:space="preserve"> Reporting of adjustments and additional flexibilities according to the NEC Directive, Article 5/2-4. Should only include approved items from Annex VII and should be reported as a negative value.</t>
    </r>
  </si>
  <si>
    <r>
      <rPr>
        <b/>
        <sz val="9"/>
        <color theme="1"/>
        <rFont val="Arial"/>
        <family val="2"/>
      </rPr>
      <t>Note (e):</t>
    </r>
    <r>
      <rPr>
        <sz val="9"/>
        <color theme="1"/>
        <rFont val="Arial"/>
        <family val="2"/>
      </rPr>
      <t xml:space="preserve"> The 'National Total for Compliance (NECD)' includes the ‘National Total (based on fuel sold)’ (row 141) corrected for i) approved adjustments and flexibilities to national totals (row 153) and, if applicable, ii) national totals based on transport fuel used (rows 143-149) as well as iii) the subtraction of sectors 3B + 3D for NOx and NMVOC (only from 2020 onwards and for the year 2005 as a basis for emission reduction commitment calculations), according to the NEC Directive, Article 4/3(d).</t>
    </r>
  </si>
  <si>
    <t>BC</t>
  </si>
  <si>
    <t>benzo(a) pyrene</t>
  </si>
  <si>
    <t>benzo(b) fluoranthene</t>
  </si>
  <si>
    <t>benzo(k) fluoranthene</t>
  </si>
  <si>
    <t>Indeno (1,2,3-cd) pyrene</t>
  </si>
  <si>
    <r>
      <t xml:space="preserve">National total </t>
    </r>
    <r>
      <rPr>
        <sz val="9"/>
        <color indexed="8"/>
        <rFont val="Arial"/>
        <family val="2"/>
      </rPr>
      <t>(based on fuel sold)</t>
    </r>
  </si>
  <si>
    <t>Gas throughput [TJ]</t>
  </si>
  <si>
    <t>Glass produced [kt]</t>
  </si>
  <si>
    <t>Material quarried [kt]</t>
  </si>
  <si>
    <t>Floor space constructed/demolished [m2]</t>
  </si>
  <si>
    <t>Amount [kt]</t>
  </si>
  <si>
    <t>Use of inorganic fertilizers (kg N)</t>
  </si>
  <si>
    <t>Area burned [ha]</t>
  </si>
  <si>
    <t>Deposition [kt]</t>
  </si>
  <si>
    <t>Organic domestic waste [kt]</t>
  </si>
  <si>
    <t>N in feedstock [kt]</t>
  </si>
  <si>
    <t>Sludge incinerated [kt]</t>
  </si>
  <si>
    <t>Corpses [Number]</t>
  </si>
  <si>
    <t>Total organic product [kt DC]</t>
  </si>
  <si>
    <t>Number of fires</t>
  </si>
  <si>
    <t>NA</t>
  </si>
  <si>
    <t>NE</t>
  </si>
  <si>
    <t>NO</t>
  </si>
  <si>
    <t>IE</t>
  </si>
  <si>
    <t>C</t>
  </si>
  <si>
    <t>BE</t>
  </si>
  <si>
    <r>
      <t xml:space="preserve">Main Pollutants 
</t>
    </r>
    <r>
      <rPr>
        <sz val="10"/>
        <color theme="1"/>
        <rFont val="Arial"/>
        <family val="2"/>
      </rPr>
      <t>(from 1990)</t>
    </r>
  </si>
  <si>
    <r>
      <t xml:space="preserve">Particulate Matter
</t>
    </r>
    <r>
      <rPr>
        <sz val="10"/>
        <color theme="1"/>
        <rFont val="Arial"/>
        <family val="2"/>
      </rPr>
      <t xml:space="preserve"> (from 2000)</t>
    </r>
  </si>
  <si>
    <r>
      <t xml:space="preserve">Other 
</t>
    </r>
    <r>
      <rPr>
        <sz val="10"/>
        <color theme="1"/>
        <rFont val="Arial"/>
        <family val="2"/>
      </rPr>
      <t>(from 1990)</t>
    </r>
  </si>
  <si>
    <r>
      <t xml:space="preserve">Priority Heavy Metals 
</t>
    </r>
    <r>
      <rPr>
        <sz val="10"/>
        <color theme="1"/>
        <rFont val="Arial"/>
        <family val="2"/>
      </rPr>
      <t>(from 1990)</t>
    </r>
  </si>
  <si>
    <r>
      <t xml:space="preserve">Additional Heavy Metals 
</t>
    </r>
    <r>
      <rPr>
        <sz val="10"/>
        <color theme="1"/>
        <rFont val="Arial"/>
        <family val="2"/>
      </rPr>
      <t>(from 1990, voluntary reporting)</t>
    </r>
  </si>
  <si>
    <r>
      <t xml:space="preserve">POPs
</t>
    </r>
    <r>
      <rPr>
        <sz val="10"/>
        <color theme="1"/>
        <rFont val="Arial"/>
        <family val="2"/>
      </rPr>
      <t>(from 1990)</t>
    </r>
  </si>
  <si>
    <r>
      <t xml:space="preserve">Activity Data
</t>
    </r>
    <r>
      <rPr>
        <sz val="10"/>
        <color theme="1"/>
        <rFont val="Arial"/>
        <family val="2"/>
      </rPr>
      <t>(from 1990)</t>
    </r>
  </si>
  <si>
    <r>
      <t>NOx
(as NO</t>
    </r>
    <r>
      <rPr>
        <vertAlign val="subscript"/>
        <sz val="10"/>
        <color theme="1"/>
        <rFont val="Arial"/>
        <family val="2"/>
      </rPr>
      <t>2</t>
    </r>
    <r>
      <rPr>
        <sz val="8"/>
        <color theme="1"/>
        <rFont val="Arial"/>
        <family val="2"/>
      </rPr>
      <t>)</t>
    </r>
  </si>
  <si>
    <r>
      <t>SOx 
(as SO</t>
    </r>
    <r>
      <rPr>
        <vertAlign val="subscript"/>
        <sz val="10"/>
        <color theme="1"/>
        <rFont val="Arial"/>
        <family val="2"/>
      </rPr>
      <t>2</t>
    </r>
    <r>
      <rPr>
        <sz val="10"/>
        <color theme="1"/>
        <rFont val="Arial"/>
        <family val="2"/>
      </rPr>
      <t>)</t>
    </r>
  </si>
  <si>
    <r>
      <t>NH</t>
    </r>
    <r>
      <rPr>
        <vertAlign val="subscript"/>
        <sz val="10"/>
        <color theme="1"/>
        <rFont val="Arial"/>
        <family val="2"/>
      </rPr>
      <t>3</t>
    </r>
  </si>
  <si>
    <r>
      <t>PM</t>
    </r>
    <r>
      <rPr>
        <vertAlign val="subscript"/>
        <sz val="10"/>
        <color theme="1"/>
        <rFont val="Arial"/>
        <family val="2"/>
      </rPr>
      <t>2.5</t>
    </r>
  </si>
  <si>
    <r>
      <t>PM</t>
    </r>
    <r>
      <rPr>
        <vertAlign val="subscript"/>
        <sz val="10"/>
        <color theme="1"/>
        <rFont val="Arial"/>
        <family val="2"/>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</si>
</sst>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0"/>
      <name val="Arial"/>
    </font>
    <font>
      <sz val="10"/>
      <name val="Arial"/>
      <family val="2"/>
    </font>
    <font>
      <b/>
      <sz val="10"/>
      <name val="Arial"/>
      <family val="2"/>
    </font>
    <font>
      <sz val="9"/>
      <name val="Arial"/>
      <family val="2"/>
    </font>
    <font>
      <b/>
      <sz val="9"/>
      <name val="Arial"/>
      <family val="2"/>
    </font>
    <font>
      <b/>
      <sz val="16"/>
      <name val="Arial"/>
      <family val="2"/>
    </font>
    <font>
      <sz val="9"/>
      <name val="Times New Roman"/>
      <family val="1"/>
    </font>
    <font>
      <b/>
      <sz val="9"/>
      <name val="Times New Roman"/>
      <family val="1"/>
    </font>
    <font>
      <sz val="9"/>
      <color indexed="8"/>
      <name val="Times New Roman"/>
      <family val="1"/>
    </font>
    <font>
      <b/>
      <sz val="12"/>
      <name val="Times New Roman"/>
      <family val="1"/>
    </font>
    <font>
      <sz val="12"/>
      <color indexed="8"/>
      <name val="Times New Roman"/>
      <family val="1"/>
    </font>
    <font>
      <b/>
      <sz val="12"/>
      <color indexed="8"/>
      <name val="Times New Roman"/>
      <family val="1"/>
    </font>
    <font>
      <u/>
      <sz val="10"/>
      <color indexed="12"/>
      <name val="Times New Roman"/>
      <family val="1"/>
    </font>
    <font>
      <sz val="11"/>
      <color theme="1"/>
      <name val="Calibri"/>
      <family val="2"/>
      <scheme val="minor"/>
    </font>
    <font>
      <sz val="9"/>
      <color theme="1"/>
      <name val="Arial"/>
      <family val="2"/>
    </font>
    <font>
      <b/>
      <sz val="9"/>
      <color theme="1"/>
      <name val="Arial"/>
      <family val="2"/>
    </font>
    <font>
      <sz val="10"/>
      <color theme="1"/>
      <name val="Arial"/>
      <family val="2"/>
    </font>
    <font>
      <b/>
      <sz val="10"/>
      <color rgb="FF008000"/>
      <name val="Arial"/>
      <family val="2"/>
    </font>
    <font>
      <sz val="9"/>
      <color indexed="8"/>
      <name val="Arial"/>
      <family val="2"/>
    </font>
    <font>
      <b/>
      <sz val="14"/>
      <color theme="1"/>
      <name val="Arial"/>
      <family val="2"/>
    </font>
    <font>
      <b/>
      <sz val="10"/>
      <color theme="1"/>
      <name val="Arial"/>
      <family val="2"/>
    </font>
    <font>
      <vertAlign val="subscript"/>
      <sz val="10"/>
      <color theme="1"/>
      <name val="Arial"/>
      <family val="2"/>
    </font>
    <font>
      <sz val="8"/>
      <color theme="1"/>
      <name val="Arial"/>
      <family val="2"/>
    </font>
  </fonts>
  <fills count="17">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47"/>
        <bgColor indexed="64"/>
      </patternFill>
    </fill>
    <fill>
      <patternFill patternType="solid">
        <fgColor indexed="23"/>
        <bgColor indexed="64"/>
      </patternFill>
    </fill>
    <fill>
      <patternFill patternType="solid">
        <fgColor indexed="55"/>
        <bgColor indexed="64"/>
      </patternFill>
    </fill>
    <fill>
      <patternFill patternType="solid">
        <fgColor indexed="41"/>
        <bgColor indexed="64"/>
      </patternFill>
    </fill>
    <fill>
      <patternFill patternType="solid">
        <fgColor rgb="FF5AEC9C"/>
        <bgColor indexed="64"/>
      </patternFill>
    </fill>
    <fill>
      <patternFill patternType="solid">
        <fgColor rgb="FFFFFF00"/>
        <bgColor indexed="64"/>
      </patternFill>
    </fill>
    <fill>
      <patternFill patternType="solid">
        <fgColor theme="0" tint="-0.249977111117893"/>
        <bgColor indexed="64"/>
      </patternFill>
    </fill>
    <fill>
      <patternFill patternType="solid">
        <fgColor rgb="FF09BFFF"/>
        <bgColor indexed="64"/>
      </patternFill>
    </fill>
    <fill>
      <patternFill patternType="solid">
        <fgColor rgb="FF00FF00"/>
        <bgColor indexed="64"/>
      </patternFill>
    </fill>
    <fill>
      <patternFill patternType="solid">
        <fgColor rgb="FFBFBFBF"/>
        <bgColor indexed="64"/>
      </patternFill>
    </fill>
    <fill>
      <patternFill patternType="solid">
        <fgColor rgb="FFCCFFFF"/>
        <bgColor indexed="64"/>
      </patternFill>
    </fill>
    <fill>
      <patternFill patternType="solid">
        <fgColor rgb="FF99CCFF"/>
        <bgColor indexed="64"/>
      </patternFill>
    </fill>
    <fill>
      <patternFill patternType="solid">
        <fgColor rgb="FFFF808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bottom style="medium">
        <color rgb="FF000000"/>
      </bottom>
      <diagonal/>
    </border>
  </borders>
  <cellStyleXfs count="41">
    <xf numFmtId="0" fontId="0" fillId="0" borderId="0"/>
    <xf numFmtId="0" fontId="1" fillId="0" borderId="0" applyNumberFormat="0" applyFont="0" applyFill="0" applyBorder="0" applyProtection="0">
      <alignment horizontal="left" vertical="center" indent="2"/>
    </xf>
    <xf numFmtId="0" fontId="1" fillId="0" borderId="0" applyNumberFormat="0" applyFont="0" applyFill="0" applyBorder="0" applyProtection="0">
      <alignment horizontal="left" vertical="center" indent="5"/>
    </xf>
    <xf numFmtId="0" fontId="1" fillId="0" borderId="0" applyNumberFormat="0" applyFont="0" applyFill="0" applyBorder="0" applyProtection="0">
      <alignment horizontal="left" vertical="center" indent="5"/>
    </xf>
    <xf numFmtId="0" fontId="7" fillId="2" borderId="0" applyBorder="0" applyAlignment="0"/>
    <xf numFmtId="0" fontId="6" fillId="2" borderId="0" applyBorder="0">
      <alignment horizontal="right" vertical="center"/>
    </xf>
    <xf numFmtId="0" fontId="6" fillId="3" borderId="0" applyBorder="0">
      <alignment horizontal="right" vertical="center"/>
    </xf>
    <xf numFmtId="0" fontId="6" fillId="3" borderId="0" applyBorder="0">
      <alignment horizontal="right" vertical="center"/>
    </xf>
    <xf numFmtId="0" fontId="8" fillId="3" borderId="1">
      <alignment horizontal="right" vertical="center"/>
    </xf>
    <xf numFmtId="0" fontId="10" fillId="3" borderId="1">
      <alignment horizontal="right" vertical="center"/>
    </xf>
    <xf numFmtId="0" fontId="8" fillId="4" borderId="1">
      <alignment horizontal="right" vertical="center"/>
    </xf>
    <xf numFmtId="0" fontId="8" fillId="4" borderId="1">
      <alignment horizontal="right" vertical="center"/>
    </xf>
    <xf numFmtId="0" fontId="8" fillId="4" borderId="2">
      <alignment horizontal="right" vertical="center"/>
    </xf>
    <xf numFmtId="0" fontId="8" fillId="4" borderId="3">
      <alignment horizontal="right" vertical="center"/>
    </xf>
    <xf numFmtId="0" fontId="8" fillId="4" borderId="4">
      <alignment horizontal="right" vertical="center"/>
    </xf>
    <xf numFmtId="0" fontId="8" fillId="0" borderId="0" applyNumberFormat="0">
      <alignment horizontal="right"/>
    </xf>
    <xf numFmtId="0" fontId="6" fillId="4" borderId="5">
      <alignment horizontal="left" vertical="center" wrapText="1" indent="2"/>
    </xf>
    <xf numFmtId="0" fontId="6" fillId="0" borderId="5">
      <alignment horizontal="left" vertical="center" wrapText="1" indent="2"/>
    </xf>
    <xf numFmtId="0" fontId="6" fillId="3" borderId="3">
      <alignment horizontal="left" vertical="center"/>
    </xf>
    <xf numFmtId="0" fontId="8" fillId="0" borderId="6">
      <alignment horizontal="left" vertical="top" wrapText="1"/>
    </xf>
    <xf numFmtId="0" fontId="1" fillId="0" borderId="7"/>
    <xf numFmtId="0" fontId="9" fillId="0" borderId="0" applyNumberFormat="0" applyFill="0" applyBorder="0" applyAlignment="0" applyProtection="0"/>
    <xf numFmtId="0" fontId="6" fillId="0" borderId="0" applyBorder="0">
      <alignment horizontal="right" vertical="center"/>
    </xf>
    <xf numFmtId="0" fontId="6" fillId="0" borderId="1">
      <alignment horizontal="right" vertical="center"/>
    </xf>
    <xf numFmtId="1" fontId="11" fillId="3" borderId="0" applyBorder="0">
      <alignment horizontal="right" vertical="center"/>
    </xf>
    <xf numFmtId="0" fontId="1" fillId="5" borderId="1"/>
    <xf numFmtId="0" fontId="1" fillId="0" borderId="0"/>
    <xf numFmtId="0" fontId="13" fillId="0" borderId="0"/>
    <xf numFmtId="4" fontId="6" fillId="0" borderId="0" applyFill="0" applyBorder="0" applyProtection="0">
      <alignment horizontal="right" vertical="center"/>
    </xf>
    <xf numFmtId="0" fontId="7" fillId="0" borderId="0" applyNumberFormat="0" applyFill="0" applyBorder="0" applyProtection="0">
      <alignment horizontal="left" vertical="center"/>
    </xf>
    <xf numFmtId="0" fontId="6" fillId="0" borderId="1" applyNumberFormat="0" applyFill="0" applyAlignment="0" applyProtection="0"/>
    <xf numFmtId="0" fontId="1" fillId="6" borderId="0" applyNumberFormat="0" applyFont="0" applyBorder="0" applyAlignment="0" applyProtection="0"/>
    <xf numFmtId="0" fontId="1" fillId="6" borderId="0" applyNumberFormat="0" applyFont="0" applyBorder="0" applyAlignment="0" applyProtection="0"/>
    <xf numFmtId="4" fontId="1" fillId="0" borderId="0"/>
    <xf numFmtId="0" fontId="6" fillId="6" borderId="1"/>
    <xf numFmtId="0" fontId="1" fillId="0" borderId="0"/>
    <xf numFmtId="0" fontId="1" fillId="0" borderId="0"/>
    <xf numFmtId="0" fontId="1" fillId="0" borderId="0"/>
    <xf numFmtId="0" fontId="13" fillId="0" borderId="0"/>
    <xf numFmtId="0" fontId="12" fillId="0" borderId="0" applyNumberFormat="0" applyFill="0" applyBorder="0" applyAlignment="0" applyProtection="0"/>
    <xf numFmtId="0" fontId="6" fillId="0" borderId="0"/>
  </cellStyleXfs>
  <cellXfs count="141">
    <xf numFmtId="0" fontId="0" fillId="0" borderId="0" xfId="0"/>
    <xf numFmtId="0" fontId="1" fillId="0" borderId="0" xfId="35"/>
    <xf numFmtId="0" fontId="2" fillId="0" borderId="0" xfId="35" applyFont="1"/>
    <xf numFmtId="0" fontId="1" fillId="0" borderId="0" xfId="35" applyAlignment="1">
      <alignment horizontal="center" vertical="center" wrapText="1"/>
    </xf>
    <xf numFmtId="0" fontId="2" fillId="0" borderId="0" xfId="35" applyFont="1" applyAlignment="1">
      <alignment wrapText="1"/>
    </xf>
    <xf numFmtId="0" fontId="3" fillId="0" borderId="0" xfId="35" applyFont="1" applyAlignment="1">
      <alignment horizontal="center" vertical="center" wrapText="1"/>
    </xf>
    <xf numFmtId="0" fontId="3" fillId="0" borderId="0" xfId="35" applyFont="1" applyAlignment="1">
      <alignment horizontal="left" vertical="center"/>
    </xf>
    <xf numFmtId="0" fontId="3" fillId="0" borderId="9" xfId="35" applyFont="1" applyBorder="1" applyAlignment="1">
      <alignment vertical="center"/>
    </xf>
    <xf numFmtId="0" fontId="3" fillId="0" borderId="9" xfId="35" applyFont="1" applyBorder="1" applyAlignment="1">
      <alignment horizontal="left" vertical="center" wrapText="1"/>
    </xf>
    <xf numFmtId="0" fontId="14" fillId="0" borderId="9" xfId="35" applyFont="1" applyBorder="1" applyAlignment="1" applyProtection="1">
      <alignment horizontal="left" vertical="center" wrapText="1"/>
      <protection locked="0"/>
    </xf>
    <xf numFmtId="0" fontId="3" fillId="0" borderId="9" xfId="35" applyFont="1" applyBorder="1" applyAlignment="1" applyProtection="1">
      <alignment horizontal="center" vertical="center" wrapText="1"/>
      <protection locked="0"/>
    </xf>
    <xf numFmtId="0" fontId="1" fillId="0" borderId="9" xfId="35" applyBorder="1" applyAlignment="1">
      <alignment horizontal="center" vertical="center"/>
    </xf>
    <xf numFmtId="0" fontId="1" fillId="0" borderId="7" xfId="35" applyBorder="1" applyAlignment="1">
      <alignment horizontal="center" vertical="center"/>
    </xf>
    <xf numFmtId="0" fontId="1" fillId="0" borderId="9" xfId="35" applyBorder="1" applyAlignment="1">
      <alignment horizontal="center" vertical="center" wrapText="1"/>
    </xf>
    <xf numFmtId="0" fontId="3" fillId="10" borderId="15" xfId="35" applyFont="1" applyFill="1" applyBorder="1" applyAlignment="1">
      <alignment horizontal="center" vertical="center" wrapText="1"/>
    </xf>
    <xf numFmtId="0" fontId="3" fillId="0" borderId="14" xfId="35" applyFont="1" applyBorder="1" applyAlignment="1" applyProtection="1">
      <alignment horizontal="center" vertical="center" wrapText="1"/>
      <protection locked="0"/>
    </xf>
    <xf numFmtId="0" fontId="3" fillId="0" borderId="9" xfId="35" applyFont="1" applyBorder="1" applyAlignment="1" applyProtection="1">
      <alignment horizontal="left" vertical="center" wrapText="1"/>
      <protection locked="0"/>
    </xf>
    <xf numFmtId="0" fontId="3" fillId="0" borderId="9" xfId="35" applyFont="1" applyBorder="1" applyAlignment="1">
      <alignment horizontal="center" vertical="center" wrapText="1"/>
    </xf>
    <xf numFmtId="0" fontId="3" fillId="0" borderId="8" xfId="35" applyFont="1" applyBorder="1" applyAlignment="1" applyProtection="1">
      <alignment horizontal="left" vertical="center" wrapText="1"/>
      <protection locked="0"/>
    </xf>
    <xf numFmtId="0" fontId="3" fillId="9" borderId="13" xfId="35" applyFont="1" applyFill="1" applyBorder="1" applyAlignment="1" applyProtection="1">
      <alignment horizontal="center" vertical="center" wrapText="1"/>
      <protection locked="0"/>
    </xf>
    <xf numFmtId="0" fontId="3" fillId="9" borderId="13" xfId="35" applyFont="1" applyFill="1" applyBorder="1" applyAlignment="1" applyProtection="1">
      <alignment horizontal="left" vertical="center" wrapText="1"/>
      <protection locked="0"/>
    </xf>
    <xf numFmtId="0" fontId="14" fillId="9" borderId="13" xfId="35" applyFont="1" applyFill="1" applyBorder="1" applyAlignment="1" applyProtection="1">
      <alignment horizontal="left" vertical="center" wrapText="1"/>
      <protection locked="0"/>
    </xf>
    <xf numFmtId="2" fontId="3" fillId="9" borderId="13" xfId="35" applyNumberFormat="1" applyFont="1" applyFill="1" applyBorder="1" applyAlignment="1" applyProtection="1">
      <alignment horizontal="center" vertical="center" wrapText="1"/>
      <protection locked="0"/>
    </xf>
    <xf numFmtId="0" fontId="3" fillId="13" borderId="15" xfId="35" applyFont="1" applyFill="1" applyBorder="1" applyAlignment="1">
      <alignment horizontal="center" vertical="center" wrapText="1"/>
    </xf>
    <xf numFmtId="0" fontId="3" fillId="11" borderId="13" xfId="35" applyFont="1" applyFill="1" applyBorder="1" applyAlignment="1" applyProtection="1">
      <alignment horizontal="center" vertical="center" wrapText="1"/>
      <protection locked="0"/>
    </xf>
    <xf numFmtId="0" fontId="4" fillId="11" borderId="13" xfId="35" applyFont="1" applyFill="1" applyBorder="1" applyAlignment="1" applyProtection="1">
      <alignment horizontal="left" vertical="center" wrapText="1"/>
      <protection locked="0"/>
    </xf>
    <xf numFmtId="0" fontId="14" fillId="11" borderId="13" xfId="35" applyFont="1" applyFill="1" applyBorder="1" applyAlignment="1" applyProtection="1">
      <alignment horizontal="left" vertical="center" wrapText="1"/>
      <protection locked="0"/>
    </xf>
    <xf numFmtId="2" fontId="3" fillId="11" borderId="13" xfId="35" applyNumberFormat="1" applyFont="1" applyFill="1" applyBorder="1" applyAlignment="1" applyProtection="1">
      <alignment horizontal="center" vertical="center" wrapText="1"/>
      <protection locked="0"/>
    </xf>
    <xf numFmtId="0" fontId="3" fillId="11" borderId="13" xfId="35" applyFont="1" applyFill="1" applyBorder="1" applyAlignment="1" applyProtection="1">
      <alignment horizontal="left" vertical="center" wrapText="1"/>
      <protection locked="0"/>
    </xf>
    <xf numFmtId="0" fontId="3" fillId="10" borderId="16" xfId="35" applyFont="1" applyFill="1" applyBorder="1" applyAlignment="1">
      <alignment horizontal="center" vertical="center" wrapText="1"/>
    </xf>
    <xf numFmtId="0" fontId="3" fillId="12" borderId="14" xfId="35" quotePrefix="1" applyFont="1" applyFill="1" applyBorder="1" applyAlignment="1">
      <alignment horizontal="left" vertical="center"/>
    </xf>
    <xf numFmtId="0" fontId="3" fillId="12" borderId="9" xfId="35" applyFont="1" applyFill="1" applyBorder="1" applyAlignment="1">
      <alignment horizontal="left" vertical="center"/>
    </xf>
    <xf numFmtId="0" fontId="3" fillId="10" borderId="12" xfId="35" applyFont="1" applyFill="1" applyBorder="1" applyAlignment="1">
      <alignment horizontal="center" vertical="center" wrapText="1"/>
    </xf>
    <xf numFmtId="0" fontId="3" fillId="12" borderId="8" xfId="35" applyFont="1" applyFill="1" applyBorder="1" applyAlignment="1">
      <alignment horizontal="left" vertical="center"/>
    </xf>
    <xf numFmtId="0" fontId="3" fillId="7" borderId="13" xfId="35" applyFont="1" applyFill="1" applyBorder="1" applyAlignment="1" applyProtection="1">
      <alignment horizontal="left" vertical="center" wrapText="1"/>
      <protection locked="0"/>
    </xf>
    <xf numFmtId="0" fontId="14" fillId="7" borderId="13" xfId="35" applyFont="1" applyFill="1" applyBorder="1" applyAlignment="1" applyProtection="1">
      <alignment horizontal="left" vertical="center" wrapText="1"/>
      <protection locked="0"/>
    </xf>
    <xf numFmtId="0" fontId="3" fillId="7" borderId="13" xfId="35" applyFont="1" applyFill="1" applyBorder="1" applyAlignment="1" applyProtection="1">
      <alignment horizontal="center" vertical="center" wrapText="1"/>
      <protection locked="0"/>
    </xf>
    <xf numFmtId="2" fontId="3" fillId="7" borderId="13" xfId="35" applyNumberFormat="1" applyFont="1" applyFill="1" applyBorder="1" applyAlignment="1" applyProtection="1">
      <alignment horizontal="center" vertical="center" wrapText="1"/>
      <protection locked="0"/>
    </xf>
    <xf numFmtId="0" fontId="3" fillId="14" borderId="13" xfId="35" applyFont="1" applyFill="1" applyBorder="1" applyAlignment="1" applyProtection="1">
      <alignment horizontal="left" vertical="center" wrapText="1"/>
      <protection locked="0"/>
    </xf>
    <xf numFmtId="0" fontId="14" fillId="14" borderId="13" xfId="35" applyFont="1" applyFill="1" applyBorder="1" applyAlignment="1" applyProtection="1">
      <alignment horizontal="left" vertical="center" wrapText="1"/>
      <protection locked="0"/>
    </xf>
    <xf numFmtId="0" fontId="3" fillId="14" borderId="13" xfId="35" applyFont="1" applyFill="1" applyBorder="1" applyAlignment="1" applyProtection="1">
      <alignment horizontal="center" vertical="center" wrapText="1"/>
      <protection locked="0"/>
    </xf>
    <xf numFmtId="2" fontId="3" fillId="14" borderId="13" xfId="35" applyNumberFormat="1" applyFont="1" applyFill="1" applyBorder="1" applyAlignment="1" applyProtection="1">
      <alignment horizontal="center" vertical="center" wrapText="1"/>
      <protection locked="0"/>
    </xf>
    <xf numFmtId="0" fontId="3" fillId="15" borderId="13" xfId="35" applyFont="1" applyFill="1" applyBorder="1" applyAlignment="1" applyProtection="1">
      <alignment horizontal="left" vertical="center" wrapText="1"/>
      <protection locked="0"/>
    </xf>
    <xf numFmtId="0" fontId="14" fillId="15" borderId="13" xfId="35" applyFont="1" applyFill="1" applyBorder="1" applyAlignment="1" applyProtection="1">
      <alignment horizontal="left" vertical="center" wrapText="1"/>
      <protection locked="0"/>
    </xf>
    <xf numFmtId="0" fontId="3" fillId="15" borderId="13" xfId="35" applyFont="1" applyFill="1" applyBorder="1" applyAlignment="1" applyProtection="1">
      <alignment horizontal="center" vertical="center" wrapText="1"/>
      <protection locked="0"/>
    </xf>
    <xf numFmtId="2" fontId="3" fillId="15" borderId="13" xfId="35" applyNumberFormat="1" applyFont="1" applyFill="1" applyBorder="1" applyAlignment="1" applyProtection="1">
      <alignment horizontal="center" vertical="center" wrapText="1"/>
      <protection locked="0"/>
    </xf>
    <xf numFmtId="0" fontId="3" fillId="13" borderId="16" xfId="35" applyFont="1" applyFill="1" applyBorder="1" applyAlignment="1">
      <alignment horizontal="center" vertical="center" wrapText="1"/>
    </xf>
    <xf numFmtId="0" fontId="16" fillId="0" borderId="0" xfId="35" applyFont="1"/>
    <xf numFmtId="0" fontId="3" fillId="0" borderId="0" xfId="35" applyFont="1" applyAlignment="1">
      <alignment horizontal="left" vertical="center" wrapText="1"/>
    </xf>
    <xf numFmtId="0" fontId="14" fillId="0" borderId="0" xfId="0" applyFont="1" applyAlignment="1">
      <alignment vertical="top" wrapText="1"/>
    </xf>
    <xf numFmtId="0" fontId="0" fillId="0" borderId="0" xfId="0" applyAlignment="1">
      <alignment vertical="top"/>
    </xf>
    <xf numFmtId="0" fontId="3" fillId="0" borderId="0" xfId="35" applyFont="1" applyAlignment="1">
      <alignment vertical="top"/>
    </xf>
    <xf numFmtId="0" fontId="4" fillId="0" borderId="0" xfId="35" applyFont="1" applyAlignment="1">
      <alignment horizontal="right" vertical="top"/>
    </xf>
    <xf numFmtId="0" fontId="4" fillId="0" borderId="0" xfId="35" applyFont="1" applyAlignment="1">
      <alignment vertical="top"/>
    </xf>
    <xf numFmtId="0" fontId="1" fillId="0" borderId="0" xfId="35" applyAlignment="1">
      <alignment vertical="top"/>
    </xf>
    <xf numFmtId="0" fontId="5" fillId="0" borderId="0" xfId="35" applyFont="1" applyAlignment="1">
      <alignment vertical="center"/>
    </xf>
    <xf numFmtId="0" fontId="1" fillId="0" borderId="0" xfId="35" applyAlignment="1">
      <alignment horizontal="left"/>
    </xf>
    <xf numFmtId="0" fontId="14" fillId="0" borderId="0" xfId="35" applyFont="1" applyAlignment="1">
      <alignment wrapText="1"/>
    </xf>
    <xf numFmtId="0" fontId="1" fillId="0" borderId="0" xfId="35" applyAlignment="1">
      <alignment vertical="center"/>
    </xf>
    <xf numFmtId="0" fontId="1" fillId="8" borderId="0" xfId="35" applyFill="1" applyAlignment="1" applyProtection="1">
      <alignment horizontal="left" vertical="center"/>
      <protection locked="0"/>
    </xf>
    <xf numFmtId="0" fontId="14" fillId="0" borderId="0" xfId="35" applyFont="1" applyAlignment="1">
      <alignment vertical="center" wrapText="1"/>
    </xf>
    <xf numFmtId="0" fontId="1" fillId="0" borderId="0" xfId="35" applyAlignment="1">
      <alignment wrapText="1"/>
    </xf>
    <xf numFmtId="0" fontId="2" fillId="0" borderId="11" xfId="35" applyFont="1" applyBorder="1"/>
    <xf numFmtId="0" fontId="1" fillId="0" borderId="7" xfId="35" applyBorder="1" applyAlignment="1">
      <alignment horizontal="left"/>
    </xf>
    <xf numFmtId="0" fontId="14" fillId="0" borderId="7" xfId="35" applyFont="1" applyBorder="1" applyAlignment="1">
      <alignment wrapText="1"/>
    </xf>
    <xf numFmtId="0" fontId="1" fillId="0" borderId="7" xfId="35" applyBorder="1"/>
    <xf numFmtId="0" fontId="3" fillId="16" borderId="13" xfId="35" applyFont="1" applyFill="1" applyBorder="1" applyAlignment="1" applyProtection="1">
      <alignment horizontal="center" vertical="center" wrapText="1"/>
      <protection locked="0"/>
    </xf>
    <xf numFmtId="0" fontId="4" fillId="16" borderId="13" xfId="35" applyFont="1" applyFill="1" applyBorder="1" applyAlignment="1" applyProtection="1">
      <alignment horizontal="left" vertical="center" wrapText="1"/>
      <protection locked="0"/>
    </xf>
    <xf numFmtId="0" fontId="14" fillId="16" borderId="13" xfId="35" applyFont="1" applyFill="1" applyBorder="1" applyAlignment="1" applyProtection="1">
      <alignment horizontal="left" vertical="center" wrapText="1"/>
      <protection locked="0"/>
    </xf>
    <xf numFmtId="2" fontId="3" fillId="16" borderId="13" xfId="35" applyNumberFormat="1" applyFont="1" applyFill="1" applyBorder="1" applyAlignment="1" applyProtection="1">
      <alignment horizontal="center" vertical="center" wrapText="1"/>
      <protection locked="0"/>
    </xf>
    <xf numFmtId="0" fontId="3" fillId="13" borderId="25" xfId="35" applyFont="1" applyFill="1" applyBorder="1" applyAlignment="1">
      <alignment horizontal="center" vertical="center" wrapText="1"/>
    </xf>
    <xf numFmtId="0" fontId="3" fillId="16" borderId="13" xfId="35" applyFont="1" applyFill="1" applyBorder="1" applyAlignment="1" applyProtection="1">
      <alignment horizontal="left" vertical="center" wrapText="1"/>
      <protection locked="0"/>
    </xf>
    <xf numFmtId="49" fontId="14" fillId="0" borderId="0" xfId="0" applyNumberFormat="1" applyFont="1" applyAlignment="1">
      <alignment vertical="top" wrapText="1"/>
    </xf>
    <xf numFmtId="0" fontId="1" fillId="0" borderId="12" xfId="35" applyFill="1" applyBorder="1" applyAlignment="1">
      <alignment horizontal="center" vertical="center"/>
    </xf>
    <xf numFmtId="0" fontId="16" fillId="0" borderId="12" xfId="35" applyFont="1" applyFill="1" applyBorder="1" applyAlignment="1">
      <alignment horizontal="center" vertical="center" wrapText="1"/>
    </xf>
    <xf numFmtId="0" fontId="1" fillId="0" borderId="0" xfId="35" applyFill="1"/>
    <xf numFmtId="0" fontId="15" fillId="0" borderId="23" xfId="35" applyFont="1" applyFill="1" applyBorder="1" applyAlignment="1">
      <alignment horizontal="center" vertical="center" wrapText="1"/>
    </xf>
    <xf numFmtId="0" fontId="14" fillId="0" borderId="23" xfId="35" applyFont="1" applyFill="1" applyBorder="1" applyAlignment="1">
      <alignment horizontal="left" vertical="center" wrapText="1"/>
    </xf>
    <xf numFmtId="2" fontId="3" fillId="0" borderId="23" xfId="35" applyNumberFormat="1" applyFont="1" applyFill="1" applyBorder="1" applyAlignment="1" applyProtection="1">
      <alignment horizontal="center" vertical="center" wrapText="1"/>
      <protection locked="0"/>
    </xf>
    <xf numFmtId="0" fontId="3" fillId="0" borderId="24" xfId="35" applyFont="1" applyFill="1" applyBorder="1" applyAlignment="1">
      <alignment horizontal="center" vertical="center" wrapText="1"/>
    </xf>
    <xf numFmtId="2" fontId="3" fillId="0" borderId="27" xfId="35" applyNumberFormat="1" applyFont="1" applyFill="1" applyBorder="1" applyAlignment="1" applyProtection="1">
      <alignment horizontal="center" vertical="center" wrapText="1"/>
      <protection locked="0"/>
    </xf>
    <xf numFmtId="2" fontId="3" fillId="0" borderId="26" xfId="35" applyNumberFormat="1" applyFont="1" applyFill="1" applyBorder="1" applyAlignment="1" applyProtection="1">
      <alignment horizontal="center" vertical="center" wrapText="1"/>
      <protection locked="0"/>
    </xf>
    <xf numFmtId="0" fontId="1" fillId="0" borderId="13" xfId="35" applyFill="1" applyBorder="1" applyAlignment="1">
      <alignment horizontal="center" vertical="center"/>
    </xf>
    <xf numFmtId="0" fontId="14" fillId="0" borderId="26" xfId="35" applyFont="1" applyFill="1" applyBorder="1" applyAlignment="1">
      <alignment horizontal="left" vertical="center" wrapText="1"/>
    </xf>
    <xf numFmtId="0" fontId="14" fillId="0" borderId="23" xfId="35" applyFont="1" applyFill="1" applyBorder="1" applyAlignment="1">
      <alignment vertical="center" wrapText="1"/>
    </xf>
    <xf numFmtId="0" fontId="14" fillId="0" borderId="1" xfId="35" applyFont="1" applyFill="1" applyBorder="1" applyAlignment="1">
      <alignment horizontal="left" vertical="center" wrapText="1"/>
    </xf>
    <xf numFmtId="0" fontId="3" fillId="0" borderId="13" xfId="35" applyFont="1" applyFill="1" applyBorder="1" applyAlignment="1" applyProtection="1">
      <alignment horizontal="center" vertical="center" wrapText="1"/>
      <protection locked="0"/>
    </xf>
    <xf numFmtId="0" fontId="14" fillId="0" borderId="13" xfId="35" applyFont="1" applyFill="1" applyBorder="1" applyAlignment="1" applyProtection="1">
      <alignment horizontal="left" vertical="center" wrapText="1"/>
      <protection locked="0"/>
    </xf>
    <xf numFmtId="0" fontId="3" fillId="0" borderId="13" xfId="35" applyFont="1" applyFill="1" applyBorder="1" applyAlignment="1" applyProtection="1">
      <alignment horizontal="left" vertical="center" wrapText="1"/>
      <protection locked="0"/>
    </xf>
    <xf numFmtId="0" fontId="3" fillId="0" borderId="12" xfId="35" applyFont="1" applyFill="1" applyBorder="1" applyAlignment="1" applyProtection="1">
      <alignment vertical="center" wrapText="1"/>
      <protection locked="0"/>
    </xf>
    <xf numFmtId="0" fontId="16" fillId="0" borderId="0" xfId="35" applyFont="1" applyFill="1"/>
    <xf numFmtId="0" fontId="19" fillId="0" borderId="12" xfId="35" applyFont="1" applyFill="1" applyBorder="1" applyAlignment="1">
      <alignment horizontal="center" vertical="center" wrapText="1"/>
    </xf>
    <xf numFmtId="0" fontId="19" fillId="0" borderId="20" xfId="35" applyFont="1" applyFill="1" applyBorder="1" applyAlignment="1">
      <alignment horizontal="center" vertical="center"/>
    </xf>
    <xf numFmtId="0" fontId="19" fillId="0" borderId="10" xfId="35" applyFont="1" applyFill="1" applyBorder="1" applyAlignment="1">
      <alignment horizontal="center" vertical="center"/>
    </xf>
    <xf numFmtId="0" fontId="19" fillId="0" borderId="21" xfId="35" applyFont="1" applyFill="1" applyBorder="1" applyAlignment="1">
      <alignment horizontal="center" vertical="center"/>
    </xf>
    <xf numFmtId="0" fontId="20" fillId="0" borderId="20" xfId="35" applyFont="1" applyFill="1" applyBorder="1" applyAlignment="1">
      <alignment horizontal="center" vertical="center" wrapText="1"/>
    </xf>
    <xf numFmtId="0" fontId="20" fillId="0" borderId="10" xfId="35" applyFont="1" applyFill="1" applyBorder="1" applyAlignment="1">
      <alignment horizontal="center" vertical="center" wrapText="1"/>
    </xf>
    <xf numFmtId="0" fontId="20" fillId="0" borderId="21" xfId="35" applyFont="1" applyFill="1" applyBorder="1" applyAlignment="1">
      <alignment horizontal="center" vertical="center" wrapText="1"/>
    </xf>
    <xf numFmtId="0" fontId="20" fillId="0" borderId="12" xfId="35" applyFont="1" applyFill="1" applyBorder="1" applyAlignment="1">
      <alignment horizontal="center" vertical="center" wrapText="1"/>
    </xf>
    <xf numFmtId="0" fontId="20" fillId="0" borderId="12" xfId="35" applyFont="1" applyFill="1" applyBorder="1" applyAlignment="1">
      <alignment wrapText="1"/>
    </xf>
    <xf numFmtId="0" fontId="20" fillId="0" borderId="0" xfId="35" applyFont="1" applyFill="1" applyAlignment="1">
      <alignment wrapText="1"/>
    </xf>
    <xf numFmtId="0" fontId="19" fillId="0" borderId="15" xfId="35" applyFont="1" applyFill="1" applyBorder="1" applyAlignment="1">
      <alignment horizontal="center" vertical="center" wrapText="1"/>
    </xf>
    <xf numFmtId="0" fontId="19" fillId="0" borderId="18" xfId="35" applyFont="1" applyFill="1" applyBorder="1" applyAlignment="1">
      <alignment horizontal="center" vertical="center"/>
    </xf>
    <xf numFmtId="0" fontId="19" fillId="0" borderId="0" xfId="35" applyFont="1" applyFill="1" applyAlignment="1">
      <alignment horizontal="center" vertical="center"/>
    </xf>
    <xf numFmtId="0" fontId="19" fillId="0" borderId="19" xfId="35" applyFont="1" applyFill="1" applyBorder="1" applyAlignment="1">
      <alignment horizontal="center" vertical="center"/>
    </xf>
    <xf numFmtId="0" fontId="20" fillId="0" borderId="11" xfId="35" applyFont="1" applyFill="1" applyBorder="1" applyAlignment="1">
      <alignment horizontal="center" vertical="center" wrapText="1"/>
    </xf>
    <xf numFmtId="0" fontId="20" fillId="0" borderId="7" xfId="35" applyFont="1" applyFill="1" applyBorder="1" applyAlignment="1">
      <alignment horizontal="center" vertical="center" wrapText="1"/>
    </xf>
    <xf numFmtId="0" fontId="20" fillId="0" borderId="17" xfId="35" applyFont="1" applyFill="1" applyBorder="1" applyAlignment="1">
      <alignment horizontal="center" vertical="center" wrapText="1"/>
    </xf>
    <xf numFmtId="0" fontId="20" fillId="0" borderId="16" xfId="35" applyFont="1" applyFill="1" applyBorder="1" applyAlignment="1">
      <alignment horizontal="center" vertical="center" wrapText="1"/>
    </xf>
    <xf numFmtId="0" fontId="16" fillId="0" borderId="15" xfId="35" applyFont="1" applyFill="1" applyBorder="1" applyAlignment="1">
      <alignment vertical="center" wrapText="1"/>
    </xf>
    <xf numFmtId="0" fontId="16" fillId="0" borderId="14" xfId="35" applyFont="1" applyFill="1" applyBorder="1" applyAlignment="1">
      <alignment horizontal="center"/>
    </xf>
    <xf numFmtId="0" fontId="16" fillId="0" borderId="9" xfId="35" applyFont="1" applyFill="1" applyBorder="1" applyAlignment="1">
      <alignment horizontal="center"/>
    </xf>
    <xf numFmtId="0" fontId="16" fillId="0" borderId="8" xfId="35" applyFont="1" applyFill="1" applyBorder="1" applyAlignment="1">
      <alignment horizontal="center"/>
    </xf>
    <xf numFmtId="0" fontId="16" fillId="0" borderId="18" xfId="35" applyFont="1" applyFill="1" applyBorder="1" applyAlignment="1">
      <alignment vertical="center"/>
    </xf>
    <xf numFmtId="0" fontId="16" fillId="0" borderId="17" xfId="35" applyFont="1" applyFill="1" applyBorder="1" applyAlignment="1">
      <alignment vertical="center"/>
    </xf>
    <xf numFmtId="0" fontId="16" fillId="0" borderId="15" xfId="35" applyFont="1" applyFill="1" applyBorder="1" applyAlignment="1">
      <alignment horizontal="center" textRotation="90"/>
    </xf>
    <xf numFmtId="0" fontId="16" fillId="0" borderId="12" xfId="35" applyFont="1" applyFill="1" applyBorder="1" applyAlignment="1">
      <alignment horizontal="center" vertical="center"/>
    </xf>
    <xf numFmtId="0" fontId="16" fillId="0" borderId="15" xfId="35" applyFont="1" applyFill="1" applyBorder="1"/>
    <xf numFmtId="0" fontId="16" fillId="0" borderId="12" xfId="35" applyFont="1" applyFill="1" applyBorder="1" applyAlignment="1">
      <alignment vertical="center" wrapText="1"/>
    </xf>
    <xf numFmtId="0" fontId="15" fillId="0" borderId="24" xfId="35" applyFont="1" applyFill="1" applyBorder="1" applyAlignment="1">
      <alignment horizontal="center" vertical="center" wrapText="1"/>
    </xf>
    <xf numFmtId="0" fontId="15" fillId="0" borderId="22" xfId="35" applyFont="1" applyFill="1" applyBorder="1" applyAlignment="1">
      <alignment horizontal="center" vertical="center" wrapText="1"/>
    </xf>
    <xf numFmtId="0" fontId="14" fillId="0" borderId="23" xfId="35" applyFont="1" applyFill="1" applyBorder="1" applyAlignment="1" applyProtection="1">
      <alignment horizontal="center" vertical="center" wrapText="1"/>
      <protection locked="0"/>
    </xf>
    <xf numFmtId="2" fontId="14" fillId="0" borderId="23" xfId="35" applyNumberFormat="1" applyFont="1" applyFill="1" applyBorder="1" applyAlignment="1" applyProtection="1">
      <alignment horizontal="center" vertical="center" wrapText="1"/>
      <protection locked="0"/>
    </xf>
    <xf numFmtId="0" fontId="14" fillId="0" borderId="24" xfId="35" applyFont="1" applyFill="1" applyBorder="1" applyAlignment="1">
      <alignment horizontal="center" vertical="center" wrapText="1"/>
    </xf>
    <xf numFmtId="0" fontId="14" fillId="0" borderId="22" xfId="35" applyFont="1" applyFill="1" applyBorder="1" applyAlignment="1" applyProtection="1">
      <alignment horizontal="left" vertical="center" wrapText="1"/>
      <protection locked="0"/>
    </xf>
    <xf numFmtId="0" fontId="14" fillId="0" borderId="0" xfId="35" applyFont="1" applyFill="1" applyProtection="1">
      <protection locked="0"/>
    </xf>
    <xf numFmtId="2" fontId="14" fillId="0" borderId="27" xfId="35" applyNumberFormat="1" applyFont="1" applyFill="1" applyBorder="1" applyAlignment="1" applyProtection="1">
      <alignment horizontal="center" vertical="center" wrapText="1"/>
      <protection locked="0"/>
    </xf>
    <xf numFmtId="2" fontId="14" fillId="0" borderId="26" xfId="35" applyNumberFormat="1" applyFont="1" applyFill="1" applyBorder="1" applyAlignment="1" applyProtection="1">
      <alignment horizontal="center" vertical="center" wrapText="1"/>
      <protection locked="0"/>
    </xf>
    <xf numFmtId="0" fontId="16" fillId="0" borderId="13" xfId="35" applyFont="1" applyFill="1" applyBorder="1" applyAlignment="1">
      <alignment horizontal="center" vertical="center"/>
    </xf>
    <xf numFmtId="0" fontId="14" fillId="0" borderId="23" xfId="35" applyFont="1" applyFill="1" applyBorder="1" applyAlignment="1" applyProtection="1">
      <alignment horizontal="center" vertical="center"/>
      <protection locked="0"/>
    </xf>
    <xf numFmtId="0" fontId="14" fillId="0" borderId="17" xfId="35" applyFont="1" applyFill="1" applyBorder="1" applyAlignment="1" applyProtection="1">
      <alignment horizontal="left" vertical="center"/>
      <protection locked="0"/>
    </xf>
    <xf numFmtId="0" fontId="14" fillId="0" borderId="0" xfId="35" applyFont="1" applyFill="1"/>
    <xf numFmtId="0" fontId="14" fillId="0" borderId="23" xfId="35" applyFont="1" applyFill="1" applyBorder="1" applyAlignment="1">
      <alignment horizontal="left" vertical="center"/>
    </xf>
    <xf numFmtId="164" fontId="14" fillId="0" borderId="23" xfId="35" applyNumberFormat="1" applyFont="1" applyFill="1" applyBorder="1" applyAlignment="1" applyProtection="1">
      <alignment horizontal="center" vertical="center" wrapText="1"/>
      <protection locked="0"/>
    </xf>
    <xf numFmtId="0" fontId="14" fillId="0" borderId="23" xfId="35" applyFont="1" applyFill="1" applyBorder="1" applyAlignment="1">
      <alignment vertical="center"/>
    </xf>
    <xf numFmtId="0" fontId="19" fillId="0" borderId="0" xfId="35" applyFont="1" applyFill="1" applyBorder="1" applyAlignment="1">
      <alignment horizontal="center" vertical="center"/>
    </xf>
    <xf numFmtId="0" fontId="19" fillId="0" borderId="32" xfId="35" applyFont="1" applyFill="1" applyBorder="1" applyAlignment="1">
      <alignment horizontal="center" vertical="center" wrapText="1"/>
    </xf>
    <xf numFmtId="0" fontId="19" fillId="0" borderId="29" xfId="35" applyFont="1" applyFill="1" applyBorder="1" applyAlignment="1">
      <alignment horizontal="center" vertical="center"/>
    </xf>
    <xf numFmtId="0" fontId="19" fillId="0" borderId="30" xfId="35" applyFont="1" applyFill="1" applyBorder="1" applyAlignment="1">
      <alignment horizontal="center" vertical="center"/>
    </xf>
    <xf numFmtId="0" fontId="19" fillId="0" borderId="31" xfId="35" applyFont="1" applyFill="1" applyBorder="1" applyAlignment="1">
      <alignment horizontal="center" vertical="center"/>
    </xf>
    <xf numFmtId="2" fontId="14" fillId="0" borderId="28" xfId="35" applyNumberFormat="1" applyFont="1" applyFill="1" applyBorder="1" applyAlignment="1" applyProtection="1">
      <alignment horizontal="center" vertical="center" wrapText="1"/>
      <protection locked="0"/>
    </xf>
  </cellXfs>
  <cellStyles count="41">
    <cellStyle name="2x indented GHG Textfiels" xfId="1" xr:uid="{00000000-0005-0000-0000-000000000000}"/>
    <cellStyle name="5x indented GHG Textfiels" xfId="2" xr:uid="{00000000-0005-0000-0000-000001000000}"/>
    <cellStyle name="5x indented GHG Textfiels 2" xfId="3" xr:uid="{00000000-0005-0000-0000-000002000000}"/>
    <cellStyle name="AggblueBoldCels" xfId="4" xr:uid="{00000000-0005-0000-0000-000003000000}"/>
    <cellStyle name="AggblueCels" xfId="5" xr:uid="{00000000-0005-0000-0000-000004000000}"/>
    <cellStyle name="AggBoldCells" xfId="6" xr:uid="{00000000-0005-0000-0000-000005000000}"/>
    <cellStyle name="AggCels" xfId="7" xr:uid="{00000000-0005-0000-0000-000006000000}"/>
    <cellStyle name="AggGreen" xfId="8" xr:uid="{00000000-0005-0000-0000-000007000000}"/>
    <cellStyle name="AggGreen12" xfId="9" xr:uid="{00000000-0005-0000-0000-000008000000}"/>
    <cellStyle name="AggOrange" xfId="10" xr:uid="{00000000-0005-0000-0000-000009000000}"/>
    <cellStyle name="AggOrange9" xfId="11" xr:uid="{00000000-0005-0000-0000-00000A000000}"/>
    <cellStyle name="AggOrangeLB_2x" xfId="12" xr:uid="{00000000-0005-0000-0000-00000B000000}"/>
    <cellStyle name="AggOrangeLBorder" xfId="13" xr:uid="{00000000-0005-0000-0000-00000C000000}"/>
    <cellStyle name="AggOrangeRBorder" xfId="14" xr:uid="{00000000-0005-0000-0000-00000D000000}"/>
    <cellStyle name="Constants" xfId="15" xr:uid="{00000000-0005-0000-0000-00000E000000}"/>
    <cellStyle name="CustomCellsOrange" xfId="16" xr:uid="{00000000-0005-0000-0000-00000F000000}"/>
    <cellStyle name="CustomizationCells" xfId="17" xr:uid="{00000000-0005-0000-0000-000010000000}"/>
    <cellStyle name="CustomizationGreenCells" xfId="18" xr:uid="{00000000-0005-0000-0000-000011000000}"/>
    <cellStyle name="DocBox_EmptyRow" xfId="19" xr:uid="{00000000-0005-0000-0000-000012000000}"/>
    <cellStyle name="Empty_B_border" xfId="20" xr:uid="{00000000-0005-0000-0000-000013000000}"/>
    <cellStyle name="Headline" xfId="21" xr:uid="{00000000-0005-0000-0000-000014000000}"/>
    <cellStyle name="InputCells" xfId="22" xr:uid="{00000000-0005-0000-0000-000015000000}"/>
    <cellStyle name="InputCells12" xfId="23" xr:uid="{00000000-0005-0000-0000-000016000000}"/>
    <cellStyle name="IntCells" xfId="24" xr:uid="{00000000-0005-0000-0000-000017000000}"/>
    <cellStyle name="KP_thin_border_dark_grey" xfId="25" xr:uid="{00000000-0005-0000-0000-000018000000}"/>
    <cellStyle name="Normal" xfId="0" builtinId="0"/>
    <cellStyle name="Normal 2" xfId="26" xr:uid="{00000000-0005-0000-0000-00001A000000}"/>
    <cellStyle name="Normal 3" xfId="27" xr:uid="{00000000-0005-0000-0000-00001B000000}"/>
    <cellStyle name="Normal GHG Numbers (0.00)" xfId="28" xr:uid="{00000000-0005-0000-0000-00001C000000}"/>
    <cellStyle name="Normal GHG Textfiels Bold" xfId="29" xr:uid="{00000000-0005-0000-0000-00001D000000}"/>
    <cellStyle name="Normal GHG whole table" xfId="30" xr:uid="{00000000-0005-0000-0000-00001E000000}"/>
    <cellStyle name="Normal GHG-Shade" xfId="31" xr:uid="{00000000-0005-0000-0000-00001F000000}"/>
    <cellStyle name="Normal GHG-Shade 2" xfId="32" xr:uid="{00000000-0005-0000-0000-000020000000}"/>
    <cellStyle name="Normál_Munka1" xfId="33" xr:uid="{00000000-0005-0000-0000-000021000000}"/>
    <cellStyle name="Shade" xfId="34" xr:uid="{00000000-0005-0000-0000-000022000000}"/>
    <cellStyle name="Standard 2" xfId="35" xr:uid="{00000000-0005-0000-0000-000023000000}"/>
    <cellStyle name="Standard 2 2" xfId="36" xr:uid="{00000000-0005-0000-0000-000024000000}"/>
    <cellStyle name="Standard 3 2" xfId="37" xr:uid="{00000000-0005-0000-0000-000025000000}"/>
    <cellStyle name="Standard 6" xfId="38" xr:uid="{00000000-0005-0000-0000-000026000000}"/>
    <cellStyle name="Гиперссылка" xfId="39" xr:uid="{00000000-0005-0000-0000-000027000000}"/>
    <cellStyle name="Обычный_2++" xfId="40" xr:uid="{00000000-0005-0000-0000-000028000000}"/>
  </cellStyles>
  <dxfs count="2658">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ont>
        <color rgb="FF9C0006"/>
      </font>
      <fill>
        <patternFill>
          <bgColor rgb="FFFFC7CE"/>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92D050"/>
        </patternFill>
      </fill>
    </dxf>
    <dxf>
      <fill>
        <patternFill>
          <bgColor rgb="FFFF0000"/>
        </patternFill>
      </fill>
    </dxf>
    <dxf>
      <fill>
        <patternFill>
          <bgColor rgb="FF92D050"/>
        </patternFill>
      </fill>
    </dxf>
    <dxf>
      <fill>
        <patternFill>
          <bgColor rgb="FFFFFF00"/>
        </patternFill>
      </fill>
    </dxf>
    <dxf>
      <font>
        <color rgb="FF9C0006"/>
      </font>
      <fill>
        <patternFill>
          <bgColor rgb="FFFFC7CE"/>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color rgb="FF9C0006"/>
      </font>
      <fill>
        <patternFill>
          <bgColor rgb="FFFFC7CE"/>
        </patternFill>
      </fill>
    </dxf>
    <dxf>
      <fill>
        <patternFill>
          <bgColor rgb="FF92D050"/>
        </patternFill>
      </fill>
    </dxf>
    <dxf>
      <font>
        <color rgb="FF9C0006"/>
      </font>
      <fill>
        <patternFill>
          <bgColor rgb="FFFFC7CE"/>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s>
  <tableStyles count="0" defaultTableStyle="TableStyleMedium9" defaultPivotStyle="PivotStyleLight16"/>
  <colors>
    <mruColors>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15713" name="Button 1" hidden="1">
              <a:extLst>
                <a:ext uri="{63B3BB69-23CF-44E3-9099-C40C66FF867C}">
                  <a14:compatExt spid="_x0000_s115713"/>
                </a:ext>
                <a:ext uri="{FF2B5EF4-FFF2-40B4-BE49-F238E27FC236}">
                  <a16:creationId xmlns:a16="http://schemas.microsoft.com/office/drawing/2014/main" id="{00000000-0008-0000-2200-000001C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15714" name="Button 2" hidden="1">
              <a:extLst>
                <a:ext uri="{63B3BB69-23CF-44E3-9099-C40C66FF867C}">
                  <a14:compatExt spid="_x0000_s115714"/>
                </a:ext>
                <a:ext uri="{FF2B5EF4-FFF2-40B4-BE49-F238E27FC236}">
                  <a16:creationId xmlns:a16="http://schemas.microsoft.com/office/drawing/2014/main" id="{00000000-0008-0000-2200-000002C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14689" name="Button 1" hidden="1">
              <a:extLst>
                <a:ext uri="{63B3BB69-23CF-44E3-9099-C40C66FF867C}">
                  <a14:compatExt spid="_x0000_s114689"/>
                </a:ext>
                <a:ext uri="{FF2B5EF4-FFF2-40B4-BE49-F238E27FC236}">
                  <a16:creationId xmlns:a16="http://schemas.microsoft.com/office/drawing/2014/main" id="{00000000-0008-0000-2100-000001C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14690" name="Button 2" hidden="1">
              <a:extLst>
                <a:ext uri="{63B3BB69-23CF-44E3-9099-C40C66FF867C}">
                  <a14:compatExt spid="_x0000_s114690"/>
                </a:ext>
                <a:ext uri="{FF2B5EF4-FFF2-40B4-BE49-F238E27FC236}">
                  <a16:creationId xmlns:a16="http://schemas.microsoft.com/office/drawing/2014/main" id="{00000000-0008-0000-2100-000002C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13665" name="Button 1" hidden="1">
              <a:extLst>
                <a:ext uri="{63B3BB69-23CF-44E3-9099-C40C66FF867C}">
                  <a14:compatExt spid="_x0000_s113665"/>
                </a:ext>
                <a:ext uri="{FF2B5EF4-FFF2-40B4-BE49-F238E27FC236}">
                  <a16:creationId xmlns:a16="http://schemas.microsoft.com/office/drawing/2014/main" id="{00000000-0008-0000-2000-000001B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13666" name="Button 2" hidden="1">
              <a:extLst>
                <a:ext uri="{63B3BB69-23CF-44E3-9099-C40C66FF867C}">
                  <a14:compatExt spid="_x0000_s113666"/>
                </a:ext>
                <a:ext uri="{FF2B5EF4-FFF2-40B4-BE49-F238E27FC236}">
                  <a16:creationId xmlns:a16="http://schemas.microsoft.com/office/drawing/2014/main" id="{00000000-0008-0000-2000-000002B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12641" name="Button 1" hidden="1">
              <a:extLst>
                <a:ext uri="{63B3BB69-23CF-44E3-9099-C40C66FF867C}">
                  <a14:compatExt spid="_x0000_s112641"/>
                </a:ext>
                <a:ext uri="{FF2B5EF4-FFF2-40B4-BE49-F238E27FC236}">
                  <a16:creationId xmlns:a16="http://schemas.microsoft.com/office/drawing/2014/main" id="{00000000-0008-0000-1F00-000001B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12642" name="Button 2" hidden="1">
              <a:extLst>
                <a:ext uri="{63B3BB69-23CF-44E3-9099-C40C66FF867C}">
                  <a14:compatExt spid="_x0000_s112642"/>
                </a:ext>
                <a:ext uri="{FF2B5EF4-FFF2-40B4-BE49-F238E27FC236}">
                  <a16:creationId xmlns:a16="http://schemas.microsoft.com/office/drawing/2014/main" id="{00000000-0008-0000-1F00-000002B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11617" name="Button 1" hidden="1">
              <a:extLst>
                <a:ext uri="{63B3BB69-23CF-44E3-9099-C40C66FF867C}">
                  <a14:compatExt spid="_x0000_s111617"/>
                </a:ext>
                <a:ext uri="{FF2B5EF4-FFF2-40B4-BE49-F238E27FC236}">
                  <a16:creationId xmlns:a16="http://schemas.microsoft.com/office/drawing/2014/main" id="{00000000-0008-0000-1E00-000001B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11618" name="Button 2" hidden="1">
              <a:extLst>
                <a:ext uri="{63B3BB69-23CF-44E3-9099-C40C66FF867C}">
                  <a14:compatExt spid="_x0000_s111618"/>
                </a:ext>
                <a:ext uri="{FF2B5EF4-FFF2-40B4-BE49-F238E27FC236}">
                  <a16:creationId xmlns:a16="http://schemas.microsoft.com/office/drawing/2014/main" id="{00000000-0008-0000-1E00-000002B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1</xdr:row>
          <xdr:rowOff>0</xdr:rowOff>
        </xdr:from>
        <xdr:to>
          <xdr:col>7</xdr:col>
          <xdr:colOff>213360</xdr:colOff>
          <xdr:row>1</xdr:row>
          <xdr:rowOff>0</xdr:rowOff>
        </xdr:to>
        <xdr:sp macro="" textlink="">
          <xdr:nvSpPr>
            <xdr:cNvPr id="110593" name="Button 1" hidden="1">
              <a:extLst>
                <a:ext uri="{63B3BB69-23CF-44E3-9099-C40C66FF867C}">
                  <a14:compatExt spid="_x0000_s110593"/>
                </a:ext>
                <a:ext uri="{FF2B5EF4-FFF2-40B4-BE49-F238E27FC236}">
                  <a16:creationId xmlns:a16="http://schemas.microsoft.com/office/drawing/2014/main" id="{00000000-0008-0000-1D00-000001B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1</xdr:row>
          <xdr:rowOff>0</xdr:rowOff>
        </xdr:from>
        <xdr:to>
          <xdr:col>9</xdr:col>
          <xdr:colOff>586740</xdr:colOff>
          <xdr:row>1</xdr:row>
          <xdr:rowOff>0</xdr:rowOff>
        </xdr:to>
        <xdr:sp macro="" textlink="">
          <xdr:nvSpPr>
            <xdr:cNvPr id="110594" name="Button 2" hidden="1">
              <a:extLst>
                <a:ext uri="{63B3BB69-23CF-44E3-9099-C40C66FF867C}">
                  <a14:compatExt spid="_x0000_s110594"/>
                </a:ext>
                <a:ext uri="{FF2B5EF4-FFF2-40B4-BE49-F238E27FC236}">
                  <a16:creationId xmlns:a16="http://schemas.microsoft.com/office/drawing/2014/main" id="{00000000-0008-0000-1D00-000002B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9569" name="Button 1" hidden="1">
              <a:extLst>
                <a:ext uri="{63B3BB69-23CF-44E3-9099-C40C66FF867C}">
                  <a14:compatExt spid="_x0000_s109569"/>
                </a:ext>
                <a:ext uri="{FF2B5EF4-FFF2-40B4-BE49-F238E27FC236}">
                  <a16:creationId xmlns:a16="http://schemas.microsoft.com/office/drawing/2014/main" id="{00000000-0008-0000-1C00-000001A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9570" name="Button 2" hidden="1">
              <a:extLst>
                <a:ext uri="{63B3BB69-23CF-44E3-9099-C40C66FF867C}">
                  <a14:compatExt spid="_x0000_s109570"/>
                </a:ext>
                <a:ext uri="{FF2B5EF4-FFF2-40B4-BE49-F238E27FC236}">
                  <a16:creationId xmlns:a16="http://schemas.microsoft.com/office/drawing/2014/main" id="{00000000-0008-0000-1C00-000002A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8545" name="Button 1" hidden="1">
              <a:extLst>
                <a:ext uri="{63B3BB69-23CF-44E3-9099-C40C66FF867C}">
                  <a14:compatExt spid="_x0000_s108545"/>
                </a:ext>
                <a:ext uri="{FF2B5EF4-FFF2-40B4-BE49-F238E27FC236}">
                  <a16:creationId xmlns:a16="http://schemas.microsoft.com/office/drawing/2014/main" id="{00000000-0008-0000-1B00-000001A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8546" name="Button 2" hidden="1">
              <a:extLst>
                <a:ext uri="{63B3BB69-23CF-44E3-9099-C40C66FF867C}">
                  <a14:compatExt spid="_x0000_s108546"/>
                </a:ext>
                <a:ext uri="{FF2B5EF4-FFF2-40B4-BE49-F238E27FC236}">
                  <a16:creationId xmlns:a16="http://schemas.microsoft.com/office/drawing/2014/main" id="{00000000-0008-0000-1B00-000002A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7521" name="Button 1" hidden="1">
              <a:extLst>
                <a:ext uri="{63B3BB69-23CF-44E3-9099-C40C66FF867C}">
                  <a14:compatExt spid="_x0000_s107521"/>
                </a:ext>
                <a:ext uri="{FF2B5EF4-FFF2-40B4-BE49-F238E27FC236}">
                  <a16:creationId xmlns:a16="http://schemas.microsoft.com/office/drawing/2014/main" id="{00000000-0008-0000-1A00-000001A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7522" name="Button 2" hidden="1">
              <a:extLst>
                <a:ext uri="{63B3BB69-23CF-44E3-9099-C40C66FF867C}">
                  <a14:compatExt spid="_x0000_s107522"/>
                </a:ext>
                <a:ext uri="{FF2B5EF4-FFF2-40B4-BE49-F238E27FC236}">
                  <a16:creationId xmlns:a16="http://schemas.microsoft.com/office/drawing/2014/main" id="{00000000-0008-0000-1A00-000002A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6497" name="Button 1" hidden="1">
              <a:extLst>
                <a:ext uri="{63B3BB69-23CF-44E3-9099-C40C66FF867C}">
                  <a14:compatExt spid="_x0000_s106497"/>
                </a:ext>
                <a:ext uri="{FF2B5EF4-FFF2-40B4-BE49-F238E27FC236}">
                  <a16:creationId xmlns:a16="http://schemas.microsoft.com/office/drawing/2014/main" id="{00000000-0008-0000-1900-000001A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6498" name="Button 2" hidden="1">
              <a:extLst>
                <a:ext uri="{63B3BB69-23CF-44E3-9099-C40C66FF867C}">
                  <a14:compatExt spid="_x0000_s106498"/>
                </a:ext>
                <a:ext uri="{FF2B5EF4-FFF2-40B4-BE49-F238E27FC236}">
                  <a16:creationId xmlns:a16="http://schemas.microsoft.com/office/drawing/2014/main" id="{00000000-0008-0000-1900-000002A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5473" name="Button 1" hidden="1">
              <a:extLst>
                <a:ext uri="{63B3BB69-23CF-44E3-9099-C40C66FF867C}">
                  <a14:compatExt spid="_x0000_s105473"/>
                </a:ext>
                <a:ext uri="{FF2B5EF4-FFF2-40B4-BE49-F238E27FC236}">
                  <a16:creationId xmlns:a16="http://schemas.microsoft.com/office/drawing/2014/main" id="{00000000-0008-0000-1800-0000019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5474" name="Button 2" hidden="1">
              <a:extLst>
                <a:ext uri="{63B3BB69-23CF-44E3-9099-C40C66FF867C}">
                  <a14:compatExt spid="_x0000_s105474"/>
                </a:ext>
                <a:ext uri="{FF2B5EF4-FFF2-40B4-BE49-F238E27FC236}">
                  <a16:creationId xmlns:a16="http://schemas.microsoft.com/office/drawing/2014/main" id="{00000000-0008-0000-1800-0000029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4449" name="Button 1" hidden="1">
              <a:extLst>
                <a:ext uri="{63B3BB69-23CF-44E3-9099-C40C66FF867C}">
                  <a14:compatExt spid="_x0000_s104449"/>
                </a:ext>
                <a:ext uri="{FF2B5EF4-FFF2-40B4-BE49-F238E27FC236}">
                  <a16:creationId xmlns:a16="http://schemas.microsoft.com/office/drawing/2014/main" id="{00000000-0008-0000-1700-0000019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10</xdr:col>
          <xdr:colOff>7620</xdr:colOff>
          <xdr:row>0</xdr:row>
          <xdr:rowOff>0</xdr:rowOff>
        </xdr:to>
        <xdr:sp macro="" textlink="">
          <xdr:nvSpPr>
            <xdr:cNvPr id="104450" name="Button 2" hidden="1">
              <a:extLst>
                <a:ext uri="{63B3BB69-23CF-44E3-9099-C40C66FF867C}">
                  <a14:compatExt spid="_x0000_s104450"/>
                </a:ext>
                <a:ext uri="{FF2B5EF4-FFF2-40B4-BE49-F238E27FC236}">
                  <a16:creationId xmlns:a16="http://schemas.microsoft.com/office/drawing/2014/main" id="{00000000-0008-0000-1700-0000029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3425" name="Button 1" hidden="1">
              <a:extLst>
                <a:ext uri="{63B3BB69-23CF-44E3-9099-C40C66FF867C}">
                  <a14:compatExt spid="_x0000_s103425"/>
                </a:ext>
                <a:ext uri="{FF2B5EF4-FFF2-40B4-BE49-F238E27FC236}">
                  <a16:creationId xmlns:a16="http://schemas.microsoft.com/office/drawing/2014/main" id="{00000000-0008-0000-1600-0000019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3426" name="Button 2" hidden="1">
              <a:extLst>
                <a:ext uri="{63B3BB69-23CF-44E3-9099-C40C66FF867C}">
                  <a14:compatExt spid="_x0000_s103426"/>
                </a:ext>
                <a:ext uri="{FF2B5EF4-FFF2-40B4-BE49-F238E27FC236}">
                  <a16:creationId xmlns:a16="http://schemas.microsoft.com/office/drawing/2014/main" id="{00000000-0008-0000-1600-0000029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2401" name="Button 1" hidden="1">
              <a:extLst>
                <a:ext uri="{63B3BB69-23CF-44E3-9099-C40C66FF867C}">
                  <a14:compatExt spid="_x0000_s102401"/>
                </a:ext>
                <a:ext uri="{FF2B5EF4-FFF2-40B4-BE49-F238E27FC236}">
                  <a16:creationId xmlns:a16="http://schemas.microsoft.com/office/drawing/2014/main" id="{00000000-0008-0000-1500-0000019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2402" name="Button 2" hidden="1">
              <a:extLst>
                <a:ext uri="{63B3BB69-23CF-44E3-9099-C40C66FF867C}">
                  <a14:compatExt spid="_x0000_s102402"/>
                </a:ext>
                <a:ext uri="{FF2B5EF4-FFF2-40B4-BE49-F238E27FC236}">
                  <a16:creationId xmlns:a16="http://schemas.microsoft.com/office/drawing/2014/main" id="{00000000-0008-0000-1500-0000029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1377" name="Button 1" hidden="1">
              <a:extLst>
                <a:ext uri="{63B3BB69-23CF-44E3-9099-C40C66FF867C}">
                  <a14:compatExt spid="_x0000_s101377"/>
                </a:ext>
                <a:ext uri="{FF2B5EF4-FFF2-40B4-BE49-F238E27FC236}">
                  <a16:creationId xmlns:a16="http://schemas.microsoft.com/office/drawing/2014/main" id="{00000000-0008-0000-1400-0000018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1378" name="Button 2" hidden="1">
              <a:extLst>
                <a:ext uri="{63B3BB69-23CF-44E3-9099-C40C66FF867C}">
                  <a14:compatExt spid="_x0000_s101378"/>
                </a:ext>
                <a:ext uri="{FF2B5EF4-FFF2-40B4-BE49-F238E27FC236}">
                  <a16:creationId xmlns:a16="http://schemas.microsoft.com/office/drawing/2014/main" id="{00000000-0008-0000-1400-0000028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00353" name="Button 1" hidden="1">
              <a:extLst>
                <a:ext uri="{63B3BB69-23CF-44E3-9099-C40C66FF867C}">
                  <a14:compatExt spid="_x0000_s100353"/>
                </a:ext>
                <a:ext uri="{FF2B5EF4-FFF2-40B4-BE49-F238E27FC236}">
                  <a16:creationId xmlns:a16="http://schemas.microsoft.com/office/drawing/2014/main" id="{00000000-0008-0000-1300-0000018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00354" name="Button 2" hidden="1">
              <a:extLst>
                <a:ext uri="{63B3BB69-23CF-44E3-9099-C40C66FF867C}">
                  <a14:compatExt spid="_x0000_s100354"/>
                </a:ext>
                <a:ext uri="{FF2B5EF4-FFF2-40B4-BE49-F238E27FC236}">
                  <a16:creationId xmlns:a16="http://schemas.microsoft.com/office/drawing/2014/main" id="{00000000-0008-0000-1300-0000028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9329" name="Button 1" hidden="1">
              <a:extLst>
                <a:ext uri="{63B3BB69-23CF-44E3-9099-C40C66FF867C}">
                  <a14:compatExt spid="_x0000_s99329"/>
                </a:ext>
                <a:ext uri="{FF2B5EF4-FFF2-40B4-BE49-F238E27FC236}">
                  <a16:creationId xmlns:a16="http://schemas.microsoft.com/office/drawing/2014/main" id="{00000000-0008-0000-1200-0000018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9330" name="Button 2" hidden="1">
              <a:extLst>
                <a:ext uri="{63B3BB69-23CF-44E3-9099-C40C66FF867C}">
                  <a14:compatExt spid="_x0000_s99330"/>
                </a:ext>
                <a:ext uri="{FF2B5EF4-FFF2-40B4-BE49-F238E27FC236}">
                  <a16:creationId xmlns:a16="http://schemas.microsoft.com/office/drawing/2014/main" id="{00000000-0008-0000-1200-0000028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8305" name="Button 1" hidden="1">
              <a:extLst>
                <a:ext uri="{63B3BB69-23CF-44E3-9099-C40C66FF867C}">
                  <a14:compatExt spid="_x0000_s98305"/>
                </a:ext>
                <a:ext uri="{FF2B5EF4-FFF2-40B4-BE49-F238E27FC236}">
                  <a16:creationId xmlns:a16="http://schemas.microsoft.com/office/drawing/2014/main" id="{00000000-0008-0000-1100-0000018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8306" name="Button 2" hidden="1">
              <a:extLst>
                <a:ext uri="{63B3BB69-23CF-44E3-9099-C40C66FF867C}">
                  <a14:compatExt spid="_x0000_s98306"/>
                </a:ext>
                <a:ext uri="{FF2B5EF4-FFF2-40B4-BE49-F238E27FC236}">
                  <a16:creationId xmlns:a16="http://schemas.microsoft.com/office/drawing/2014/main" id="{00000000-0008-0000-1100-0000028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7281" name="Button 1" hidden="1">
              <a:extLst>
                <a:ext uri="{63B3BB69-23CF-44E3-9099-C40C66FF867C}">
                  <a14:compatExt spid="_x0000_s97281"/>
                </a:ext>
                <a:ext uri="{FF2B5EF4-FFF2-40B4-BE49-F238E27FC236}">
                  <a16:creationId xmlns:a16="http://schemas.microsoft.com/office/drawing/2014/main" id="{00000000-0008-0000-1000-0000017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7282" name="Button 2" hidden="1">
              <a:extLst>
                <a:ext uri="{63B3BB69-23CF-44E3-9099-C40C66FF867C}">
                  <a14:compatExt spid="_x0000_s97282"/>
                </a:ext>
                <a:ext uri="{FF2B5EF4-FFF2-40B4-BE49-F238E27FC236}">
                  <a16:creationId xmlns:a16="http://schemas.microsoft.com/office/drawing/2014/main" id="{00000000-0008-0000-1000-0000027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6257" name="Button 1" hidden="1">
              <a:extLst>
                <a:ext uri="{63B3BB69-23CF-44E3-9099-C40C66FF867C}">
                  <a14:compatExt spid="_x0000_s96257"/>
                </a:ext>
                <a:ext uri="{FF2B5EF4-FFF2-40B4-BE49-F238E27FC236}">
                  <a16:creationId xmlns:a16="http://schemas.microsoft.com/office/drawing/2014/main" id="{00000000-0008-0000-0F00-0000017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6258" name="Button 2" hidden="1">
              <a:extLst>
                <a:ext uri="{63B3BB69-23CF-44E3-9099-C40C66FF867C}">
                  <a14:compatExt spid="_x0000_s96258"/>
                </a:ext>
                <a:ext uri="{FF2B5EF4-FFF2-40B4-BE49-F238E27FC236}">
                  <a16:creationId xmlns:a16="http://schemas.microsoft.com/office/drawing/2014/main" id="{00000000-0008-0000-0F00-0000027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5233" name="Button 1" hidden="1">
              <a:extLst>
                <a:ext uri="{63B3BB69-23CF-44E3-9099-C40C66FF867C}">
                  <a14:compatExt spid="_x0000_s95233"/>
                </a:ext>
                <a:ext uri="{FF2B5EF4-FFF2-40B4-BE49-F238E27FC236}">
                  <a16:creationId xmlns:a16="http://schemas.microsoft.com/office/drawing/2014/main" id="{00000000-0008-0000-0E00-0000017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5234" name="Button 2" hidden="1">
              <a:extLst>
                <a:ext uri="{63B3BB69-23CF-44E3-9099-C40C66FF867C}">
                  <a14:compatExt spid="_x0000_s95234"/>
                </a:ext>
                <a:ext uri="{FF2B5EF4-FFF2-40B4-BE49-F238E27FC236}">
                  <a16:creationId xmlns:a16="http://schemas.microsoft.com/office/drawing/2014/main" id="{00000000-0008-0000-0E00-0000027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4209" name="Button 1" hidden="1">
              <a:extLst>
                <a:ext uri="{63B3BB69-23CF-44E3-9099-C40C66FF867C}">
                  <a14:compatExt spid="_x0000_s94209"/>
                </a:ext>
                <a:ext uri="{FF2B5EF4-FFF2-40B4-BE49-F238E27FC236}">
                  <a16:creationId xmlns:a16="http://schemas.microsoft.com/office/drawing/2014/main" id="{00000000-0008-0000-0D00-0000017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4210" name="Button 2" hidden="1">
              <a:extLst>
                <a:ext uri="{63B3BB69-23CF-44E3-9099-C40C66FF867C}">
                  <a14:compatExt spid="_x0000_s94210"/>
                </a:ext>
                <a:ext uri="{FF2B5EF4-FFF2-40B4-BE49-F238E27FC236}">
                  <a16:creationId xmlns:a16="http://schemas.microsoft.com/office/drawing/2014/main" id="{00000000-0008-0000-0D00-0000027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3185" name="Button 1" hidden="1">
              <a:extLst>
                <a:ext uri="{63B3BB69-23CF-44E3-9099-C40C66FF867C}">
                  <a14:compatExt spid="_x0000_s93185"/>
                </a:ext>
                <a:ext uri="{FF2B5EF4-FFF2-40B4-BE49-F238E27FC236}">
                  <a16:creationId xmlns:a16="http://schemas.microsoft.com/office/drawing/2014/main" id="{00000000-0008-0000-0C00-0000016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3186" name="Button 2" hidden="1">
              <a:extLst>
                <a:ext uri="{63B3BB69-23CF-44E3-9099-C40C66FF867C}">
                  <a14:compatExt spid="_x0000_s93186"/>
                </a:ext>
                <a:ext uri="{FF2B5EF4-FFF2-40B4-BE49-F238E27FC236}">
                  <a16:creationId xmlns:a16="http://schemas.microsoft.com/office/drawing/2014/main" id="{00000000-0008-0000-0C00-0000026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8616626" y="8055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71826" name="Button 146" hidden="1">
              <a:extLst>
                <a:ext uri="{63B3BB69-23CF-44E3-9099-C40C66FF867C}">
                  <a14:compatExt spid="_x0000_s71826"/>
                </a:ext>
                <a:ext uri="{FF2B5EF4-FFF2-40B4-BE49-F238E27FC236}">
                  <a16:creationId xmlns:a16="http://schemas.microsoft.com/office/drawing/2014/main" id="{00000000-0008-0000-0B00-0000921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71827" name="Button 147" hidden="1">
              <a:extLst>
                <a:ext uri="{63B3BB69-23CF-44E3-9099-C40C66FF867C}">
                  <a14:compatExt spid="_x0000_s71827"/>
                </a:ext>
                <a:ext uri="{FF2B5EF4-FFF2-40B4-BE49-F238E27FC236}">
                  <a16:creationId xmlns:a16="http://schemas.microsoft.com/office/drawing/2014/main" id="{00000000-0008-0000-0B00-0000931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92161" name="Button 1" hidden="1">
              <a:extLst>
                <a:ext uri="{63B3BB69-23CF-44E3-9099-C40C66FF867C}">
                  <a14:compatExt spid="_x0000_s92161"/>
                </a:ext>
                <a:ext uri="{FF2B5EF4-FFF2-40B4-BE49-F238E27FC236}">
                  <a16:creationId xmlns:a16="http://schemas.microsoft.com/office/drawing/2014/main" id="{00000000-0008-0000-0A00-0000016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92162" name="Button 2" hidden="1">
              <a:extLst>
                <a:ext uri="{63B3BB69-23CF-44E3-9099-C40C66FF867C}">
                  <a14:compatExt spid="_x0000_s92162"/>
                </a:ext>
                <a:ext uri="{FF2B5EF4-FFF2-40B4-BE49-F238E27FC236}">
                  <a16:creationId xmlns:a16="http://schemas.microsoft.com/office/drawing/2014/main" id="{00000000-0008-0000-0A00-00000268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12039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18785" name="Button 1" hidden="1">
              <a:extLst>
                <a:ext uri="{63B3BB69-23CF-44E3-9099-C40C66FF867C}">
                  <a14:compatExt spid="_x0000_s118785"/>
                </a:ext>
                <a:ext uri="{FF2B5EF4-FFF2-40B4-BE49-F238E27FC236}">
                  <a16:creationId xmlns:a16="http://schemas.microsoft.com/office/drawing/2014/main" id="{00000000-0008-0000-0900-000001D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10</xdr:col>
          <xdr:colOff>0</xdr:colOff>
          <xdr:row>0</xdr:row>
          <xdr:rowOff>0</xdr:rowOff>
        </xdr:to>
        <xdr:sp macro="" textlink="">
          <xdr:nvSpPr>
            <xdr:cNvPr id="118786" name="Button 2" hidden="1">
              <a:extLst>
                <a:ext uri="{63B3BB69-23CF-44E3-9099-C40C66FF867C}">
                  <a14:compatExt spid="_x0000_s118786"/>
                </a:ext>
                <a:ext uri="{FF2B5EF4-FFF2-40B4-BE49-F238E27FC236}">
                  <a16:creationId xmlns:a16="http://schemas.microsoft.com/office/drawing/2014/main" id="{00000000-0008-0000-0900-000002D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11144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46433" name="Button 1" hidden="1">
              <a:extLst>
                <a:ext uri="{63B3BB69-23CF-44E3-9099-C40C66FF867C}">
                  <a14:compatExt spid="_x0000_s146433"/>
                </a:ext>
                <a:ext uri="{FF2B5EF4-FFF2-40B4-BE49-F238E27FC236}">
                  <a16:creationId xmlns:a16="http://schemas.microsoft.com/office/drawing/2014/main" id="{00000000-0008-0000-0800-0000013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9</xdr:col>
          <xdr:colOff>586740</xdr:colOff>
          <xdr:row>0</xdr:row>
          <xdr:rowOff>0</xdr:rowOff>
        </xdr:to>
        <xdr:sp macro="" textlink="">
          <xdr:nvSpPr>
            <xdr:cNvPr id="146434" name="Button 2" hidden="1">
              <a:extLst>
                <a:ext uri="{63B3BB69-23CF-44E3-9099-C40C66FF867C}">
                  <a14:compatExt spid="_x0000_s146434"/>
                </a:ext>
                <a:ext uri="{FF2B5EF4-FFF2-40B4-BE49-F238E27FC236}">
                  <a16:creationId xmlns:a16="http://schemas.microsoft.com/office/drawing/2014/main" id="{00000000-0008-0000-0800-0000023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861060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xdr:from>
          <xdr:col>4</xdr:col>
          <xdr:colOff>7620</xdr:colOff>
          <xdr:row>0</xdr:row>
          <xdr:rowOff>0</xdr:rowOff>
        </xdr:from>
        <xdr:to>
          <xdr:col>7</xdr:col>
          <xdr:colOff>213360</xdr:colOff>
          <xdr:row>0</xdr:row>
          <xdr:rowOff>0</xdr:rowOff>
        </xdr:to>
        <xdr:sp macro="" textlink="">
          <xdr:nvSpPr>
            <xdr:cNvPr id="175105" name="Button 1" hidden="1">
              <a:extLst>
                <a:ext uri="{63B3BB69-23CF-44E3-9099-C40C66FF867C}">
                  <a14:compatExt spid="_x0000_s175105"/>
                </a:ext>
                <a:ext uri="{FF2B5EF4-FFF2-40B4-BE49-F238E27FC236}">
                  <a16:creationId xmlns:a16="http://schemas.microsoft.com/office/drawing/2014/main" id="{00000000-0008-0000-0700-000001A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XML Export for all entered years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45720</xdr:colOff>
          <xdr:row>0</xdr:row>
          <xdr:rowOff>0</xdr:rowOff>
        </xdr:from>
        <xdr:to>
          <xdr:col>10</xdr:col>
          <xdr:colOff>7620</xdr:colOff>
          <xdr:row>0</xdr:row>
          <xdr:rowOff>0</xdr:rowOff>
        </xdr:to>
        <xdr:sp macro="" textlink="">
          <xdr:nvSpPr>
            <xdr:cNvPr id="175106" name="Button 2" hidden="1">
              <a:extLst>
                <a:ext uri="{63B3BB69-23CF-44E3-9099-C40C66FF867C}">
                  <a14:compatExt spid="_x0000_s175106"/>
                </a:ext>
                <a:ext uri="{FF2B5EF4-FFF2-40B4-BE49-F238E27FC236}">
                  <a16:creationId xmlns:a16="http://schemas.microsoft.com/office/drawing/2014/main" id="{00000000-0008-0000-0700-000002A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BE" sz="1000" b="1" i="0" u="none" strike="noStrike" baseline="0">
                  <a:solidFill>
                    <a:srgbClr val="008000"/>
                  </a:solidFill>
                  <a:latin typeface="Arial"/>
                  <a:cs typeface="Arial"/>
                </a:rPr>
                <a:t>Add a new year</a:t>
              </a:r>
            </a:p>
          </xdr:txBody>
        </xdr:sp>
        <xdr:clientData fPrintsWithSheet="0"/>
      </xdr:twoCellAnchor>
    </mc:Choice>
    <mc:Fallback/>
  </mc:AlternateContent>
  <xdr:oneCellAnchor>
    <xdr:from>
      <xdr:col>8</xdr:col>
      <xdr:colOff>219075</xdr:colOff>
      <xdr:row>4</xdr:row>
      <xdr:rowOff>57150</xdr:rowOff>
    </xdr:from>
    <xdr:ext cx="184731" cy="264560"/>
    <xdr:sp macro="" textlink="">
      <xdr:nvSpPr>
        <xdr:cNvPr id="5" name="Textfeld 1">
          <a:extLst>
            <a:ext uri="{FF2B5EF4-FFF2-40B4-BE49-F238E27FC236}">
              <a16:creationId xmlns:a16="http://schemas.microsoft.com/office/drawing/2014/main" id="{00000000-0008-0000-0500-000005000000}"/>
            </a:ext>
          </a:extLst>
        </xdr:cNvPr>
        <xdr:cNvSpPr txBox="1"/>
      </xdr:nvSpPr>
      <xdr:spPr>
        <a:xfrm>
          <a:off x="11144250" y="80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1146619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219075</xdr:colOff>
      <xdr:row>4</xdr:row>
      <xdr:rowOff>57150</xdr:rowOff>
    </xdr:from>
    <xdr:ext cx="184731" cy="264560"/>
    <xdr:sp macro="" textlink="">
      <xdr:nvSpPr>
        <xdr:cNvPr id="3" name="Textfeld 1">
          <a:extLst>
            <a:ext uri="{FF2B5EF4-FFF2-40B4-BE49-F238E27FC236}">
              <a16:creationId xmlns:a16="http://schemas.microsoft.com/office/drawing/2014/main" id="{00000000-0008-0000-0400-000003000000}"/>
            </a:ext>
          </a:extLst>
        </xdr:cNvPr>
        <xdr:cNvSpPr txBox="1"/>
      </xdr:nvSpPr>
      <xdr:spPr>
        <a:xfrm>
          <a:off x="1146619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10848975" y="842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219075</xdr:colOff>
      <xdr:row>4</xdr:row>
      <xdr:rowOff>57150</xdr:rowOff>
    </xdr:from>
    <xdr:ext cx="184731" cy="264560"/>
    <xdr:sp macro="" textlink="">
      <xdr:nvSpPr>
        <xdr:cNvPr id="3" name="Textfeld 1">
          <a:extLst>
            <a:ext uri="{FF2B5EF4-FFF2-40B4-BE49-F238E27FC236}">
              <a16:creationId xmlns:a16="http://schemas.microsoft.com/office/drawing/2014/main" id="{00000000-0008-0000-0300-000003000000}"/>
            </a:ext>
          </a:extLst>
        </xdr:cNvPr>
        <xdr:cNvSpPr txBox="1"/>
      </xdr:nvSpPr>
      <xdr:spPr>
        <a:xfrm>
          <a:off x="10848975" y="842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10848975" y="842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219075</xdr:colOff>
      <xdr:row>4</xdr:row>
      <xdr:rowOff>57150</xdr:rowOff>
    </xdr:from>
    <xdr:ext cx="184731" cy="264560"/>
    <xdr:sp macro="" textlink="">
      <xdr:nvSpPr>
        <xdr:cNvPr id="3" name="Textfeld 1">
          <a:extLst>
            <a:ext uri="{FF2B5EF4-FFF2-40B4-BE49-F238E27FC236}">
              <a16:creationId xmlns:a16="http://schemas.microsoft.com/office/drawing/2014/main" id="{00000000-0008-0000-0200-000003000000}"/>
            </a:ext>
          </a:extLst>
        </xdr:cNvPr>
        <xdr:cNvSpPr txBox="1"/>
      </xdr:nvSpPr>
      <xdr:spPr>
        <a:xfrm>
          <a:off x="10848975" y="8420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32.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219075</xdr:colOff>
      <xdr:row>4</xdr:row>
      <xdr:rowOff>57150</xdr:rowOff>
    </xdr:from>
    <xdr:ext cx="184731" cy="264560"/>
    <xdr:sp macro="" textlink="">
      <xdr:nvSpPr>
        <xdr:cNvPr id="3" name="Textfeld 1">
          <a:extLst>
            <a:ext uri="{FF2B5EF4-FFF2-40B4-BE49-F238E27FC236}">
              <a16:creationId xmlns:a16="http://schemas.microsoft.com/office/drawing/2014/main" id="{00000000-0008-0000-0100-000003000000}"/>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33.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219075</xdr:colOff>
      <xdr:row>4</xdr:row>
      <xdr:rowOff>57150</xdr:rowOff>
    </xdr:from>
    <xdr:ext cx="184731" cy="264560"/>
    <xdr:sp macro="" textlink="">
      <xdr:nvSpPr>
        <xdr:cNvPr id="3" name="Textfeld 1">
          <a:extLst>
            <a:ext uri="{FF2B5EF4-FFF2-40B4-BE49-F238E27FC236}">
              <a16:creationId xmlns:a16="http://schemas.microsoft.com/office/drawing/2014/main" id="{00000000-0008-0000-0000-000003000000}"/>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34.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047BDAF0-021D-4F6E-923B-0F249A42D8FF}"/>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219075</xdr:colOff>
      <xdr:row>4</xdr:row>
      <xdr:rowOff>57150</xdr:rowOff>
    </xdr:from>
    <xdr:ext cx="184731" cy="264560"/>
    <xdr:sp macro="" textlink="">
      <xdr:nvSpPr>
        <xdr:cNvPr id="3" name="Textfeld 1">
          <a:extLst>
            <a:ext uri="{FF2B5EF4-FFF2-40B4-BE49-F238E27FC236}">
              <a16:creationId xmlns:a16="http://schemas.microsoft.com/office/drawing/2014/main" id="{E64F7C78-DACB-4DDB-8530-874915F16951}"/>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35.xml><?xml version="1.0" encoding="utf-8"?>
<xdr:wsDr xmlns:xdr="http://schemas.openxmlformats.org/drawingml/2006/spreadsheetDrawing" xmlns:a="http://schemas.openxmlformats.org/drawingml/2006/main">
  <xdr:oneCellAnchor>
    <xdr:from>
      <xdr:col>8</xdr:col>
      <xdr:colOff>219075</xdr:colOff>
      <xdr:row>4</xdr:row>
      <xdr:rowOff>57150</xdr:rowOff>
    </xdr:from>
    <xdr:ext cx="184731" cy="264560"/>
    <xdr:sp macro="" textlink="">
      <xdr:nvSpPr>
        <xdr:cNvPr id="2" name="Textfeld 1">
          <a:extLst>
            <a:ext uri="{FF2B5EF4-FFF2-40B4-BE49-F238E27FC236}">
              <a16:creationId xmlns:a16="http://schemas.microsoft.com/office/drawing/2014/main" id="{93A37104-E5C2-4825-9E04-5CB870580259}"/>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8</xdr:col>
      <xdr:colOff>219075</xdr:colOff>
      <xdr:row>4</xdr:row>
      <xdr:rowOff>57150</xdr:rowOff>
    </xdr:from>
    <xdr:ext cx="184731" cy="264560"/>
    <xdr:sp macro="" textlink="">
      <xdr:nvSpPr>
        <xdr:cNvPr id="3" name="Textfeld 1">
          <a:extLst>
            <a:ext uri="{FF2B5EF4-FFF2-40B4-BE49-F238E27FC236}">
              <a16:creationId xmlns:a16="http://schemas.microsoft.com/office/drawing/2014/main" id="{D38B3A13-C6A3-43D5-A024-8CF2392C84C9}"/>
            </a:ext>
          </a:extLst>
        </xdr:cNvPr>
        <xdr:cNvSpPr txBox="1"/>
      </xdr:nvSpPr>
      <xdr:spPr>
        <a:xfrm>
          <a:off x="10847070" y="8534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ctrlProp" Target="../ctrlProps/ctrlProp24.xml"/><Relationship Id="rId4" Type="http://schemas.openxmlformats.org/officeDocument/2006/relationships/ctrlProp" Target="../ctrlProps/ctrlProp2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ctrlProp" Target="../ctrlProps/ctrlProp40.xml"/><Relationship Id="rId4" Type="http://schemas.openxmlformats.org/officeDocument/2006/relationships/ctrlProp" Target="../ctrlProps/ctrlProp3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2.bin"/><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4.bin"/><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5.bin"/><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27.bin"/><Relationship Id="rId5" Type="http://schemas.openxmlformats.org/officeDocument/2006/relationships/ctrlProp" Target="../ctrlProps/ctrlProp54.xml"/><Relationship Id="rId4" Type="http://schemas.openxmlformats.org/officeDocument/2006/relationships/ctrlProp" Target="../ctrlProps/ctrlProp53.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ctrlProp" Target="../ctrlProps/ctrlProp56.xml"/><Relationship Id="rId4" Type="http://schemas.openxmlformats.org/officeDocument/2006/relationships/ctrlProp" Target="../ctrlProps/ctrlProp5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6"/>
  <dimension ref="A1:AL185"/>
  <sheetViews>
    <sheetView tabSelected="1" zoomScale="80" zoomScaleNormal="80" workbookViewId="0">
      <pane xSplit="4" ySplit="13" topLeftCell="E14" activePane="bottomRight" state="frozen"/>
      <selection activeCell="I132" sqref="I132"/>
      <selection pane="topRight" activeCell="I132" sqref="I132"/>
      <selection pane="bottomLeft" activeCell="I132" sqref="I132"/>
      <selection pane="bottomRight" activeCell="AI18" sqref="AI18"/>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1990</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1990</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0.66248641267475528</v>
      </c>
      <c r="F14" s="122">
        <v>1.0267035821359998E-2</v>
      </c>
      <c r="G14" s="122">
        <v>0.32465171668827025</v>
      </c>
      <c r="H14" s="122">
        <v>4.61180167416E-3</v>
      </c>
      <c r="I14" s="122">
        <v>9.4334150316830012E-2</v>
      </c>
      <c r="J14" s="122">
        <v>9.4344583116830014E-2</v>
      </c>
      <c r="K14" s="122">
        <v>9.4358928216830021E-2</v>
      </c>
      <c r="L14" s="122">
        <v>3.3027207728160111E-3</v>
      </c>
      <c r="M14" s="122">
        <v>0.11162150673822557</v>
      </c>
      <c r="N14" s="122">
        <v>1.8896292543114355</v>
      </c>
      <c r="O14" s="122">
        <v>0.18896706939130592</v>
      </c>
      <c r="P14" s="122">
        <v>0.18896770079958</v>
      </c>
      <c r="Q14" s="122">
        <v>4.0471255864831995E-2</v>
      </c>
      <c r="R14" s="122">
        <v>0.18896707586403394</v>
      </c>
      <c r="S14" s="122">
        <v>0.18897297910296343</v>
      </c>
      <c r="T14" s="122">
        <v>7.2642894392728044E-2</v>
      </c>
      <c r="U14" s="122">
        <v>6.0145358761843201E-3</v>
      </c>
      <c r="V14" s="122">
        <v>0.92587356710743551</v>
      </c>
      <c r="W14" s="122">
        <v>1.4660884557235503</v>
      </c>
      <c r="X14" s="122">
        <v>4.2968351999999999E-6</v>
      </c>
      <c r="Y14" s="122">
        <v>9.1563511999999984E-6</v>
      </c>
      <c r="Z14" s="122">
        <v>4.8595160000000002E-6</v>
      </c>
      <c r="AA14" s="122">
        <v>5.9638060399999994E-6</v>
      </c>
      <c r="AB14" s="122">
        <v>2.4246427199999996E-5</v>
      </c>
      <c r="AC14" s="122">
        <v>2.3121065600000004E-2</v>
      </c>
      <c r="AD14" s="122">
        <v>1.7391952E-6</v>
      </c>
      <c r="AE14" s="123"/>
      <c r="AF14" s="122">
        <v>4.3470000000000004</v>
      </c>
      <c r="AG14" s="122" t="s">
        <v>420</v>
      </c>
      <c r="AH14" s="122">
        <v>12.6916236</v>
      </c>
      <c r="AI14" s="122">
        <v>1883.7561145535803</v>
      </c>
      <c r="AJ14" s="122">
        <v>2592.195751366799</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v>2.1273251983200001E-2</v>
      </c>
      <c r="F16" s="122">
        <v>8.1040959936E-4</v>
      </c>
      <c r="G16" s="122">
        <v>9.2184091927199993E-2</v>
      </c>
      <c r="H16" s="122">
        <v>8.8132043930400008E-4</v>
      </c>
      <c r="I16" s="122">
        <v>5.5715659956000002E-2</v>
      </c>
      <c r="J16" s="122">
        <v>8.0027947936800015E-2</v>
      </c>
      <c r="K16" s="122">
        <v>8.3066983934399999E-2</v>
      </c>
      <c r="L16" s="122" t="s">
        <v>421</v>
      </c>
      <c r="M16" s="122">
        <v>6.0780719952000005E-3</v>
      </c>
      <c r="N16" s="122">
        <v>2.8364335977600002E-2</v>
      </c>
      <c r="O16" s="122">
        <v>1.62081919872E-3</v>
      </c>
      <c r="P16" s="122">
        <v>3.0390359976000002E-2</v>
      </c>
      <c r="Q16" s="122">
        <v>1.1143131991200001E-2</v>
      </c>
      <c r="R16" s="122">
        <v>5.7741683954400007E-3</v>
      </c>
      <c r="S16" s="122">
        <v>2.532529998E-2</v>
      </c>
      <c r="T16" s="122">
        <v>5.2676623958400007E-3</v>
      </c>
      <c r="U16" s="122">
        <v>2.9377347976800002E-3</v>
      </c>
      <c r="V16" s="122">
        <v>4.6598551963200001E-2</v>
      </c>
      <c r="W16" s="122">
        <v>2.6338311979199999E-2</v>
      </c>
      <c r="X16" s="122">
        <v>2.9377347976799995E-4</v>
      </c>
      <c r="Y16" s="122">
        <v>3.0390359976000001E-6</v>
      </c>
      <c r="Z16" s="122">
        <v>1.0130119992E-6</v>
      </c>
      <c r="AA16" s="122">
        <v>1.0130119992E-6</v>
      </c>
      <c r="AB16" s="122">
        <v>2.9883853976399999E-4</v>
      </c>
      <c r="AC16" s="122" t="s">
        <v>421</v>
      </c>
      <c r="AD16" s="122" t="s">
        <v>421</v>
      </c>
      <c r="AE16" s="123"/>
      <c r="AF16" s="122" t="s">
        <v>420</v>
      </c>
      <c r="AG16" s="122">
        <v>1013.0119992</v>
      </c>
      <c r="AH16" s="122" t="s">
        <v>420</v>
      </c>
      <c r="AI16" s="122" t="s">
        <v>420</v>
      </c>
      <c r="AJ16" s="122" t="s">
        <v>420</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0.34856211161743417</v>
      </c>
      <c r="F23" s="122">
        <v>0.1311976398396866</v>
      </c>
      <c r="G23" s="122">
        <v>2.7362883381036027E-2</v>
      </c>
      <c r="H23" s="122">
        <v>6.1105054769174932E-5</v>
      </c>
      <c r="I23" s="122">
        <v>3.7136739610102769E-2</v>
      </c>
      <c r="J23" s="122">
        <v>4.2915008028476344E-2</v>
      </c>
      <c r="K23" s="122">
        <v>9.3581008039739705E-2</v>
      </c>
      <c r="L23" s="122">
        <v>1.8783668035905979E-2</v>
      </c>
      <c r="M23" s="122">
        <v>0.41649482665920168</v>
      </c>
      <c r="N23" s="122">
        <v>1.5192633153727016E-2</v>
      </c>
      <c r="O23" s="122">
        <v>1.2336669725645662E-4</v>
      </c>
      <c r="P23" s="122" t="s">
        <v>421</v>
      </c>
      <c r="Q23" s="122" t="s">
        <v>421</v>
      </c>
      <c r="R23" s="122">
        <v>4.3038603048375798E-4</v>
      </c>
      <c r="S23" s="122">
        <v>1.9448531817433255E-2</v>
      </c>
      <c r="T23" s="122">
        <v>5.9756707183043615E-4</v>
      </c>
      <c r="U23" s="122">
        <v>8.3561090706082167E-5</v>
      </c>
      <c r="V23" s="122">
        <v>1.0185242163151084E-2</v>
      </c>
      <c r="W23" s="122" t="s">
        <v>421</v>
      </c>
      <c r="X23" s="122">
        <v>2.5610743974377269E-4</v>
      </c>
      <c r="Y23" s="122">
        <v>4.1574471073428068E-4</v>
      </c>
      <c r="Z23" s="122" t="s">
        <v>420</v>
      </c>
      <c r="AA23" s="122" t="s">
        <v>420</v>
      </c>
      <c r="AB23" s="122">
        <v>6.7185215047805386E-4</v>
      </c>
      <c r="AC23" s="122" t="s">
        <v>421</v>
      </c>
      <c r="AD23" s="122" t="s">
        <v>420</v>
      </c>
      <c r="AE23" s="123"/>
      <c r="AF23" s="122">
        <v>361.78783414394104</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0.40069903536907353</v>
      </c>
      <c r="F24" s="122">
        <v>7.3963511178141844E-2</v>
      </c>
      <c r="G24" s="122">
        <v>0.15290195905117104</v>
      </c>
      <c r="H24" s="122">
        <v>1.0428439849820075E-3</v>
      </c>
      <c r="I24" s="122">
        <v>3.3422652628577472E-2</v>
      </c>
      <c r="J24" s="122">
        <v>3.3460326635777471E-2</v>
      </c>
      <c r="K24" s="122">
        <v>3.3489628641377472E-2</v>
      </c>
      <c r="L24" s="122">
        <v>1.7896183921985467E-2</v>
      </c>
      <c r="M24" s="122">
        <v>0.15154845575532486</v>
      </c>
      <c r="N24" s="122">
        <v>7.04390623184806E-4</v>
      </c>
      <c r="O24" s="122">
        <v>1.8405046399800442E-5</v>
      </c>
      <c r="P24" s="122">
        <v>1.0178578816584089E-3</v>
      </c>
      <c r="Q24" s="122">
        <v>2.1148820026260223E-4</v>
      </c>
      <c r="R24" s="122">
        <v>3.9386109031361478E-4</v>
      </c>
      <c r="S24" s="122">
        <v>4.2714012475833621E-4</v>
      </c>
      <c r="T24" s="122">
        <v>8.6258655400960594E-5</v>
      </c>
      <c r="U24" s="122">
        <v>2.6783109008980812E-4</v>
      </c>
      <c r="V24" s="122">
        <v>4.8055015270998133E-2</v>
      </c>
      <c r="W24" s="122">
        <v>3.0774311223881034E-3</v>
      </c>
      <c r="X24" s="122">
        <v>1.9348630684569819E-4</v>
      </c>
      <c r="Y24" s="122">
        <v>2.7042337169130121E-4</v>
      </c>
      <c r="Z24" s="122">
        <v>1.0191325041141415E-4</v>
      </c>
      <c r="AA24" s="122">
        <v>7.9827807257130127E-5</v>
      </c>
      <c r="AB24" s="122">
        <v>6.4565073620554368E-4</v>
      </c>
      <c r="AC24" s="122">
        <v>2.5953204960000006E-6</v>
      </c>
      <c r="AD24" s="122">
        <v>7.1162013600000026E-4</v>
      </c>
      <c r="AE24" s="123"/>
      <c r="AF24" s="122">
        <v>1595.3809722200738</v>
      </c>
      <c r="AG24" s="122">
        <v>4.1860008000000004</v>
      </c>
      <c r="AH24" s="122">
        <v>1465.8974784000002</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3.9947602644845341</v>
      </c>
      <c r="F27" s="122">
        <v>5.2005720632800134</v>
      </c>
      <c r="G27" s="122">
        <v>0.28431188541870789</v>
      </c>
      <c r="H27" s="122">
        <v>4.4541947234055749E-3</v>
      </c>
      <c r="I27" s="122">
        <v>0.28451071153673635</v>
      </c>
      <c r="J27" s="122">
        <v>0.28451071153673635</v>
      </c>
      <c r="K27" s="122">
        <v>0.28451071153673635</v>
      </c>
      <c r="L27" s="122">
        <v>0.12305226917280351</v>
      </c>
      <c r="M27" s="122">
        <v>45.695250551834434</v>
      </c>
      <c r="N27" s="122">
        <v>5.5532317225354779</v>
      </c>
      <c r="O27" s="122">
        <v>3.0159658912725086E-5</v>
      </c>
      <c r="P27" s="122">
        <v>1.4983229595117453E-3</v>
      </c>
      <c r="Q27" s="122">
        <v>4.6730510743553239E-5</v>
      </c>
      <c r="R27" s="122">
        <v>1.3630424534778213E-3</v>
      </c>
      <c r="S27" s="122">
        <v>9.5144942006352567E-4</v>
      </c>
      <c r="T27" s="122">
        <v>3.2447074187935394E-4</v>
      </c>
      <c r="U27" s="122">
        <v>3.3141703661656361E-5</v>
      </c>
      <c r="V27" s="122">
        <v>5.5578424466412374E-3</v>
      </c>
      <c r="W27" s="122">
        <v>5.87448E-2</v>
      </c>
      <c r="X27" s="122">
        <v>2.264693963E-3</v>
      </c>
      <c r="Y27" s="122">
        <v>3.1589618361000001E-3</v>
      </c>
      <c r="Z27" s="122">
        <v>1.7697512344E-3</v>
      </c>
      <c r="AA27" s="122">
        <v>3.1672111770000002E-3</v>
      </c>
      <c r="AB27" s="122">
        <v>1.0360618210500001E-2</v>
      </c>
      <c r="AC27" s="122">
        <v>5.87445E-5</v>
      </c>
      <c r="AD27" s="122">
        <v>1.28923E-5</v>
      </c>
      <c r="AE27" s="123"/>
      <c r="AF27" s="122">
        <v>8528.5761301956009</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0.52366082702705152</v>
      </c>
      <c r="F28" s="122">
        <v>7.9262820793962935E-2</v>
      </c>
      <c r="G28" s="122">
        <v>8.381907374197127E-2</v>
      </c>
      <c r="H28" s="122">
        <v>2.846735075527972E-4</v>
      </c>
      <c r="I28" s="122">
        <v>0.10397499884240671</v>
      </c>
      <c r="J28" s="122">
        <v>0.10397499884240671</v>
      </c>
      <c r="K28" s="122">
        <v>0.10397499884240671</v>
      </c>
      <c r="L28" s="122">
        <v>4.6119218113038686E-2</v>
      </c>
      <c r="M28" s="122">
        <v>0.59896331583985107</v>
      </c>
      <c r="N28" s="122">
        <v>3.5713452474122206E-2</v>
      </c>
      <c r="O28" s="122">
        <v>1.3996483159614192E-6</v>
      </c>
      <c r="P28" s="122">
        <v>1.3744251789248228E-4</v>
      </c>
      <c r="Q28" s="122">
        <v>2.7119350031274131E-6</v>
      </c>
      <c r="R28" s="122">
        <v>2.1374104253710848E-4</v>
      </c>
      <c r="S28" s="122">
        <v>1.4357272995003899E-4</v>
      </c>
      <c r="T28" s="122">
        <v>6.9090176957770559E-6</v>
      </c>
      <c r="U28" s="122">
        <v>2.6245733743319882E-6</v>
      </c>
      <c r="V28" s="122">
        <v>4.698023585158951E-4</v>
      </c>
      <c r="W28" s="122">
        <v>6.8639999999999999E-4</v>
      </c>
      <c r="X28" s="122">
        <v>4.6801914480000003E-4</v>
      </c>
      <c r="Y28" s="122">
        <v>5.2761849640000009E-4</v>
      </c>
      <c r="Z28" s="122">
        <v>4.1042272910000001E-4</v>
      </c>
      <c r="AA28" s="122">
        <v>4.410506837E-4</v>
      </c>
      <c r="AB28" s="122">
        <v>1.847111054E-3</v>
      </c>
      <c r="AC28" s="122">
        <v>6.8640000000000001E-7</v>
      </c>
      <c r="AD28" s="122">
        <v>5.8070000000000001E-7</v>
      </c>
      <c r="AE28" s="123"/>
      <c r="AF28" s="122">
        <v>1084.2051867313</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1.7610958884179011</v>
      </c>
      <c r="F29" s="122">
        <v>0.14001860642017422</v>
      </c>
      <c r="G29" s="122">
        <v>0.1480973661178446</v>
      </c>
      <c r="H29" s="122">
        <v>3.9786910370616824E-4</v>
      </c>
      <c r="I29" s="122">
        <v>7.3560963229807222E-2</v>
      </c>
      <c r="J29" s="122">
        <v>7.3560963229807222E-2</v>
      </c>
      <c r="K29" s="122">
        <v>7.3560963229807222E-2</v>
      </c>
      <c r="L29" s="122">
        <v>3.6779927945431716E-2</v>
      </c>
      <c r="M29" s="122">
        <v>0.44280211324742591</v>
      </c>
      <c r="N29" s="122">
        <v>6.7850841608105956E-4</v>
      </c>
      <c r="O29" s="122">
        <v>2.1809747151727399E-6</v>
      </c>
      <c r="P29" s="122">
        <v>2.3098244046802031E-4</v>
      </c>
      <c r="Q29" s="122">
        <v>4.3603423956231589E-6</v>
      </c>
      <c r="R29" s="122">
        <v>3.7032055296128287E-4</v>
      </c>
      <c r="S29" s="122">
        <v>2.483370301755076E-4</v>
      </c>
      <c r="T29" s="122">
        <v>8.7480043815257784E-6</v>
      </c>
      <c r="U29" s="122">
        <v>4.358735360900838E-6</v>
      </c>
      <c r="V29" s="122">
        <v>7.8452415392048116E-4</v>
      </c>
      <c r="W29" s="122">
        <v>8.6384000000000009E-3</v>
      </c>
      <c r="X29" s="122">
        <v>1.234169625E-4</v>
      </c>
      <c r="Y29" s="122">
        <v>7.473582727E-4</v>
      </c>
      <c r="Z29" s="122">
        <v>8.3512144619999999E-4</v>
      </c>
      <c r="AA29" s="122">
        <v>1.919819418E-4</v>
      </c>
      <c r="AB29" s="122">
        <v>1.8978786231999998E-3</v>
      </c>
      <c r="AC29" s="122">
        <v>1.4947000000000001E-6</v>
      </c>
      <c r="AD29" s="122">
        <v>1.4947000000000001E-6</v>
      </c>
      <c r="AE29" s="123"/>
      <c r="AF29" s="122">
        <v>1860.2932787666</v>
      </c>
      <c r="AG29" s="122" t="s">
        <v>420</v>
      </c>
      <c r="AH29" s="122">
        <v>7.4850023200000004E-2</v>
      </c>
      <c r="AI29" s="116" t="s">
        <v>420</v>
      </c>
      <c r="AJ29" s="122" t="s">
        <v>420</v>
      </c>
      <c r="AK29" s="122" t="s">
        <v>420</v>
      </c>
      <c r="AL29" s="124" t="s">
        <v>9</v>
      </c>
    </row>
    <row r="30" spans="1:38" s="90" customFormat="1" ht="26.25" customHeight="1" thickBot="1" x14ac:dyDescent="0.3">
      <c r="A30" s="77" t="s">
        <v>109</v>
      </c>
      <c r="B30" s="77" t="s">
        <v>142</v>
      </c>
      <c r="C30" s="77" t="s">
        <v>44</v>
      </c>
      <c r="D30" s="121"/>
      <c r="E30" s="122">
        <v>6.6842067295658468E-3</v>
      </c>
      <c r="F30" s="122">
        <v>0.15407238494916528</v>
      </c>
      <c r="G30" s="122">
        <v>7.8993678523356804E-4</v>
      </c>
      <c r="H30" s="122">
        <v>6.468116677404279E-5</v>
      </c>
      <c r="I30" s="122">
        <v>2.5209786783612072E-3</v>
      </c>
      <c r="J30" s="122">
        <v>2.5209786783612072E-3</v>
      </c>
      <c r="K30" s="122">
        <v>2.5209786783612072E-3</v>
      </c>
      <c r="L30" s="122">
        <v>3.9156619805060921E-4</v>
      </c>
      <c r="M30" s="122">
        <v>0.73155317942558096</v>
      </c>
      <c r="N30" s="122">
        <v>5.3802832479815828E-2</v>
      </c>
      <c r="O30" s="122">
        <v>3.2957627389107825E-5</v>
      </c>
      <c r="P30" s="122">
        <v>1.1454083385886733E-5</v>
      </c>
      <c r="Q30" s="122">
        <v>3.9496839261678397E-7</v>
      </c>
      <c r="R30" s="122">
        <v>1.4595461046542949E-4</v>
      </c>
      <c r="S30" s="122">
        <v>5.5840335541981643E-3</v>
      </c>
      <c r="T30" s="122">
        <v>2.3167320272313567E-4</v>
      </c>
      <c r="U30" s="122">
        <v>3.2814231270128158E-5</v>
      </c>
      <c r="V30" s="122">
        <v>3.2712931614200737E-3</v>
      </c>
      <c r="W30" s="122">
        <v>9.0869999999999992E-4</v>
      </c>
      <c r="X30" s="122">
        <v>1.38468916E-5</v>
      </c>
      <c r="Y30" s="122">
        <v>2.5385968E-5</v>
      </c>
      <c r="Z30" s="122">
        <v>8.6543073000000001E-6</v>
      </c>
      <c r="AA30" s="122">
        <v>2.9713121599999999E-5</v>
      </c>
      <c r="AB30" s="122">
        <v>7.7600288500000002E-5</v>
      </c>
      <c r="AC30" s="122">
        <v>9.0859999999999997E-7</v>
      </c>
      <c r="AD30" s="122">
        <v>9.0859999999999997E-7</v>
      </c>
      <c r="AE30" s="123"/>
      <c r="AF30" s="122">
        <v>57.631154727999998</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1.3828961529716546</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64.166989971999996</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4.8737049799727518E-2</v>
      </c>
      <c r="J32" s="122">
        <v>9.9940164359221331E-2</v>
      </c>
      <c r="K32" s="122">
        <v>0.12116150819072687</v>
      </c>
      <c r="L32" s="122">
        <v>9.4398959543832029E-3</v>
      </c>
      <c r="M32" s="122" t="s">
        <v>420</v>
      </c>
      <c r="N32" s="126">
        <v>0.44402510356381414</v>
      </c>
      <c r="O32" s="122">
        <v>1.8384214363193064E-3</v>
      </c>
      <c r="P32" s="116" t="s">
        <v>421</v>
      </c>
      <c r="Q32" s="122">
        <v>5.0272443275269129E-3</v>
      </c>
      <c r="R32" s="122">
        <v>0.16685938863734118</v>
      </c>
      <c r="S32" s="122">
        <v>3.6729693382106294</v>
      </c>
      <c r="T32" s="122">
        <v>2.4922656413444016E-2</v>
      </c>
      <c r="U32" s="122">
        <v>2.4232301638145368E-3</v>
      </c>
      <c r="V32" s="122">
        <v>0.98975709460150363</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3077.7651920889143</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1.448012853452196E-2</v>
      </c>
      <c r="J33" s="122">
        <v>2.6815052841707335E-2</v>
      </c>
      <c r="K33" s="122">
        <v>5.3630105683414662E-2</v>
      </c>
      <c r="L33" s="122">
        <v>5.6847912024419534E-4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3077.7651920889143</v>
      </c>
      <c r="AL33" s="124" t="s">
        <v>381</v>
      </c>
    </row>
    <row r="34" spans="1:38" s="90" customFormat="1" ht="26.25" customHeight="1" thickBot="1" x14ac:dyDescent="0.3">
      <c r="A34" s="77" t="s">
        <v>107</v>
      </c>
      <c r="B34" s="77" t="s">
        <v>146</v>
      </c>
      <c r="C34" s="77" t="s">
        <v>48</v>
      </c>
      <c r="D34" s="121"/>
      <c r="E34" s="122">
        <v>0.14231581200000001</v>
      </c>
      <c r="F34" s="122">
        <v>1.26321336E-2</v>
      </c>
      <c r="G34" s="122">
        <v>1.1091060000000002E-2</v>
      </c>
      <c r="H34" s="122">
        <v>1.9029924000000001E-5</v>
      </c>
      <c r="I34" s="122">
        <v>3.7207587600000007E-3</v>
      </c>
      <c r="J34" s="122">
        <v>3.9098905200000006E-3</v>
      </c>
      <c r="K34" s="122">
        <v>4.1282092799999996E-3</v>
      </c>
      <c r="L34" s="122">
        <v>2.4184931940000004E-3</v>
      </c>
      <c r="M34" s="122">
        <v>2.9058577200000001E-2</v>
      </c>
      <c r="N34" s="140" t="s">
        <v>421</v>
      </c>
      <c r="O34" s="122">
        <v>2.7202284000000005E-5</v>
      </c>
      <c r="P34" s="122" t="s">
        <v>421</v>
      </c>
      <c r="Q34" s="122" t="s">
        <v>421</v>
      </c>
      <c r="R34" s="122">
        <v>1.3577792400000001E-4</v>
      </c>
      <c r="S34" s="122">
        <v>4.6162159200000006E-3</v>
      </c>
      <c r="T34" s="122">
        <v>1.9006574399999999E-4</v>
      </c>
      <c r="U34" s="122">
        <v>2.7202284000000005E-5</v>
      </c>
      <c r="V34" s="122">
        <v>2.7155584800000001E-3</v>
      </c>
      <c r="W34" s="122" t="s">
        <v>421</v>
      </c>
      <c r="X34" s="122">
        <v>8.1490103999999999E-5</v>
      </c>
      <c r="Y34" s="122">
        <v>1.3577792400000001E-4</v>
      </c>
      <c r="Z34" s="122" t="s">
        <v>421</v>
      </c>
      <c r="AA34" s="122" t="s">
        <v>421</v>
      </c>
      <c r="AB34" s="122">
        <v>2.17268028E-4</v>
      </c>
      <c r="AC34" s="122" t="s">
        <v>420</v>
      </c>
      <c r="AD34" s="122" t="s">
        <v>420</v>
      </c>
      <c r="AE34" s="123"/>
      <c r="AF34" s="122">
        <v>116.748</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3.0378095900372094E-2</v>
      </c>
      <c r="F36" s="122">
        <v>7.3631118872093029E-4</v>
      </c>
      <c r="G36" s="122">
        <v>7.6576363626976748E-4</v>
      </c>
      <c r="H36" s="122">
        <v>3.0756770226000001E-4</v>
      </c>
      <c r="I36" s="122">
        <v>4.2018825169674423E-4</v>
      </c>
      <c r="J36" s="122">
        <v>4.5020169824651167E-4</v>
      </c>
      <c r="K36" s="122">
        <v>4.5020169824651167E-4</v>
      </c>
      <c r="L36" s="122">
        <v>2.0322188808697677E-5</v>
      </c>
      <c r="M36" s="122">
        <v>1.6156771226790696E-3</v>
      </c>
      <c r="N36" s="122">
        <v>5.4697402590697685E-5</v>
      </c>
      <c r="O36" s="122">
        <v>4.2074925069767447E-6</v>
      </c>
      <c r="P36" s="122">
        <v>1.2622477520930232E-5</v>
      </c>
      <c r="Q36" s="122">
        <v>1.6829970027906979E-5</v>
      </c>
      <c r="R36" s="122">
        <v>2.1037462534883724E-5</v>
      </c>
      <c r="S36" s="122">
        <v>3.702593406139535E-4</v>
      </c>
      <c r="T36" s="122">
        <v>4.2074925069767436E-4</v>
      </c>
      <c r="U36" s="122">
        <v>4.2074925069767449E-5</v>
      </c>
      <c r="V36" s="122">
        <v>5.048991008372093E-4</v>
      </c>
      <c r="W36" s="122">
        <v>5.4697402590697685E-5</v>
      </c>
      <c r="X36" s="122">
        <v>8.414985013953489E-7</v>
      </c>
      <c r="Y36" s="122">
        <v>4.2074925069767447E-6</v>
      </c>
      <c r="Z36" s="122">
        <v>4.2074925069767447E-6</v>
      </c>
      <c r="AA36" s="122">
        <v>4.2074925069767445E-7</v>
      </c>
      <c r="AB36" s="122">
        <v>9.677232766046513E-6</v>
      </c>
      <c r="AC36" s="122">
        <v>3.3659940055813958E-5</v>
      </c>
      <c r="AD36" s="122">
        <v>1.5988471526511626E-5</v>
      </c>
      <c r="AE36" s="123"/>
      <c r="AF36" s="122">
        <v>18.092217779999999</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12.691622103386809</v>
      </c>
      <c r="AI37" s="122" t="s">
        <v>420</v>
      </c>
      <c r="AJ37" s="122" t="s">
        <v>420</v>
      </c>
      <c r="AK37" s="122" t="s">
        <v>337</v>
      </c>
      <c r="AL37" s="124" t="s">
        <v>9</v>
      </c>
    </row>
    <row r="38" spans="1:38" s="90" customFormat="1" ht="26.25" customHeight="1" thickBot="1" x14ac:dyDescent="0.3">
      <c r="A38" s="77" t="s">
        <v>107</v>
      </c>
      <c r="B38" s="77" t="s">
        <v>150</v>
      </c>
      <c r="C38" s="77" t="s">
        <v>249</v>
      </c>
      <c r="D38" s="129"/>
      <c r="E38" s="122">
        <v>1.2254383238553223E-2</v>
      </c>
      <c r="F38" s="122">
        <v>1.1961404837056442E-3</v>
      </c>
      <c r="G38" s="122">
        <v>8.4715692295320004E-4</v>
      </c>
      <c r="H38" s="122">
        <v>1.8615209211044928E-6</v>
      </c>
      <c r="I38" s="122">
        <v>1.0234215440618618E-3</v>
      </c>
      <c r="J38" s="122">
        <v>1.0859236833591971E-3</v>
      </c>
      <c r="K38" s="122">
        <v>1.5352015240783048E-3</v>
      </c>
      <c r="L38" s="122">
        <v>5.2048559893246645E-4</v>
      </c>
      <c r="M38" s="122">
        <v>4.0298466517321085E-3</v>
      </c>
      <c r="N38" s="122">
        <v>8.8451046949727497E-7</v>
      </c>
      <c r="O38" s="122">
        <v>3.5223716483076699E-6</v>
      </c>
      <c r="P38" s="122" t="s">
        <v>421</v>
      </c>
      <c r="Q38" s="122" t="s">
        <v>421</v>
      </c>
      <c r="R38" s="122">
        <v>1.359298445593554E-5</v>
      </c>
      <c r="S38" s="122">
        <v>4.8950814146194745E-4</v>
      </c>
      <c r="T38" s="122">
        <v>1.8487814766353575E-5</v>
      </c>
      <c r="U38" s="122">
        <v>2.4918174430633257E-6</v>
      </c>
      <c r="V38" s="122">
        <v>2.8407766137906776E-4</v>
      </c>
      <c r="W38" s="122" t="s">
        <v>421</v>
      </c>
      <c r="X38" s="122">
        <v>7.4629330878498515E-6</v>
      </c>
      <c r="Y38" s="122">
        <v>1.2437979910717115E-5</v>
      </c>
      <c r="Z38" s="122" t="s">
        <v>420</v>
      </c>
      <c r="AA38" s="122" t="s">
        <v>420</v>
      </c>
      <c r="AB38" s="122">
        <v>1.9900912998566959E-5</v>
      </c>
      <c r="AC38" s="122" t="s">
        <v>421</v>
      </c>
      <c r="AD38" s="122" t="s">
        <v>420</v>
      </c>
      <c r="AE38" s="123"/>
      <c r="AF38" s="122">
        <v>10.722634119440125</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0.85635019970910609</v>
      </c>
      <c r="F39" s="122">
        <v>0.26206464617839853</v>
      </c>
      <c r="G39" s="122">
        <v>0.34978863848474501</v>
      </c>
      <c r="H39" s="122">
        <v>3.6255803159799269E-4</v>
      </c>
      <c r="I39" s="122">
        <v>7.168876616980667E-2</v>
      </c>
      <c r="J39" s="122">
        <v>8.2565507117746448E-2</v>
      </c>
      <c r="K39" s="122">
        <v>8.2565507117746448E-2</v>
      </c>
      <c r="L39" s="122">
        <v>3.680298240436438E-2</v>
      </c>
      <c r="M39" s="122">
        <v>0.57618062833853312</v>
      </c>
      <c r="N39" s="122">
        <v>2.9095298329511011E-2</v>
      </c>
      <c r="O39" s="122">
        <v>5.5125434026102892E-4</v>
      </c>
      <c r="P39" s="122">
        <v>1.1867016831579925E-3</v>
      </c>
      <c r="Q39" s="122">
        <v>2.6369338095499632E-3</v>
      </c>
      <c r="R39" s="122">
        <v>3.6362941834502061E-2</v>
      </c>
      <c r="S39" s="122">
        <v>1.0898168682880341E-2</v>
      </c>
      <c r="T39" s="122">
        <v>0.45330467817219366</v>
      </c>
      <c r="U39" s="122">
        <v>8.4056134950279268E-4</v>
      </c>
      <c r="V39" s="122">
        <v>7.127669434402667E-2</v>
      </c>
      <c r="W39" s="122">
        <v>2.175348189587956E-2</v>
      </c>
      <c r="X39" s="122">
        <v>6.8886026003618598E-6</v>
      </c>
      <c r="Y39" s="122">
        <v>5.4383704739698887E-5</v>
      </c>
      <c r="Z39" s="122">
        <v>6.1634865371658746E-6</v>
      </c>
      <c r="AA39" s="122">
        <v>5.4383704739698894E-6</v>
      </c>
      <c r="AB39" s="122">
        <v>7.2874164351196505E-5</v>
      </c>
      <c r="AC39" s="122">
        <v>7.976276695155839E-4</v>
      </c>
      <c r="AD39" s="122">
        <v>4.7132544107739039E-7</v>
      </c>
      <c r="AE39" s="123"/>
      <c r="AF39" s="122">
        <v>3625.5803159799261</v>
      </c>
      <c r="AG39" s="122" t="s">
        <v>420</v>
      </c>
      <c r="AH39" s="122">
        <v>8241.4365155999985</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1.9968253703711896</v>
      </c>
      <c r="F41" s="122">
        <v>0.67041508244465875</v>
      </c>
      <c r="G41" s="122">
        <v>1.8043656764704108</v>
      </c>
      <c r="H41" s="122">
        <v>1.5709666407281663E-3</v>
      </c>
      <c r="I41" s="122">
        <v>0.50648307221725042</v>
      </c>
      <c r="J41" s="122">
        <v>0.50713811256198771</v>
      </c>
      <c r="K41" s="122">
        <v>0.55956328088277141</v>
      </c>
      <c r="L41" s="122">
        <v>3.2529700621609162E-2</v>
      </c>
      <c r="M41" s="122">
        <v>5.7942465493778119</v>
      </c>
      <c r="N41" s="122">
        <v>0.10510698444209794</v>
      </c>
      <c r="O41" s="122">
        <v>1.2509530547560508E-3</v>
      </c>
      <c r="P41" s="122">
        <v>8.0639688896567453E-3</v>
      </c>
      <c r="Q41" s="122">
        <v>3.9998507115636848E-3</v>
      </c>
      <c r="R41" s="122">
        <v>1.3746692691882455E-2</v>
      </c>
      <c r="S41" s="122">
        <v>2.2586150728458852E-2</v>
      </c>
      <c r="T41" s="122">
        <v>1.0601402200095653E-2</v>
      </c>
      <c r="U41" s="122">
        <v>2.469008945533935E-3</v>
      </c>
      <c r="V41" s="122">
        <v>0.22328936623142129</v>
      </c>
      <c r="W41" s="122">
        <v>1.0501099101389948</v>
      </c>
      <c r="X41" s="122">
        <v>0.25846850118977593</v>
      </c>
      <c r="Y41" s="122">
        <v>0.41107102531582879</v>
      </c>
      <c r="Z41" s="122">
        <v>0.15496522967518048</v>
      </c>
      <c r="AA41" s="122">
        <v>0.12548244057972657</v>
      </c>
      <c r="AB41" s="122">
        <v>0.94998719676051191</v>
      </c>
      <c r="AC41" s="122">
        <v>7.1756570112293757E-4</v>
      </c>
      <c r="AD41" s="122">
        <v>0.17352954271452303</v>
      </c>
      <c r="AE41" s="123"/>
      <c r="AF41" s="122">
        <v>9581.9486489999981</v>
      </c>
      <c r="AG41" s="122">
        <v>1019.8356875999999</v>
      </c>
      <c r="AH41" s="122">
        <v>17902.894100399997</v>
      </c>
      <c r="AI41" s="122">
        <v>52.745603317395641</v>
      </c>
      <c r="AJ41" s="122" t="s">
        <v>420</v>
      </c>
      <c r="AK41" s="122" t="s">
        <v>337</v>
      </c>
      <c r="AL41" s="124" t="s">
        <v>9</v>
      </c>
    </row>
    <row r="42" spans="1:38" s="90" customFormat="1" ht="26.25" customHeight="1" thickBot="1" x14ac:dyDescent="0.3">
      <c r="A42" s="77" t="s">
        <v>107</v>
      </c>
      <c r="B42" s="77" t="s">
        <v>154</v>
      </c>
      <c r="C42" s="77" t="s">
        <v>50</v>
      </c>
      <c r="D42" s="121"/>
      <c r="E42" s="122">
        <v>1.9260282149280339E-3</v>
      </c>
      <c r="F42" s="122">
        <v>0.11614926464700444</v>
      </c>
      <c r="G42" s="122">
        <v>2.2861439912849046E-4</v>
      </c>
      <c r="H42" s="122">
        <v>6.1763360385481516E-6</v>
      </c>
      <c r="I42" s="122">
        <v>3.3972578450232696E-4</v>
      </c>
      <c r="J42" s="122">
        <v>3.5142467275904701E-4</v>
      </c>
      <c r="K42" s="122">
        <v>3.6451698359792696E-4</v>
      </c>
      <c r="L42" s="122">
        <v>3.2383609157096379E-5</v>
      </c>
      <c r="M42" s="122">
        <v>0.24677058956165016</v>
      </c>
      <c r="N42" s="122">
        <v>1.5467807913770613E-2</v>
      </c>
      <c r="O42" s="122">
        <v>4.0886580731148511E-6</v>
      </c>
      <c r="P42" s="122" t="s">
        <v>421</v>
      </c>
      <c r="Q42" s="122" t="s">
        <v>421</v>
      </c>
      <c r="R42" s="122">
        <v>4.2124412886399826E-5</v>
      </c>
      <c r="S42" s="122">
        <v>1.1537285049999387E-3</v>
      </c>
      <c r="T42" s="122">
        <v>3.0261648013248733E-5</v>
      </c>
      <c r="U42" s="122">
        <v>3.8102399854748514E-6</v>
      </c>
      <c r="V42" s="122">
        <v>5.5765989335247713E-4</v>
      </c>
      <c r="W42" s="122" t="s">
        <v>421</v>
      </c>
      <c r="X42" s="122">
        <v>1.086703248356923E-5</v>
      </c>
      <c r="Y42" s="122">
        <v>1.1932747651569229E-5</v>
      </c>
      <c r="Z42" s="122" t="s">
        <v>420</v>
      </c>
      <c r="AA42" s="122" t="s">
        <v>420</v>
      </c>
      <c r="AB42" s="122">
        <v>2.2799780135138466E-5</v>
      </c>
      <c r="AC42" s="122" t="s">
        <v>421</v>
      </c>
      <c r="AD42" s="122" t="s">
        <v>420</v>
      </c>
      <c r="AE42" s="123"/>
      <c r="AF42" s="122">
        <v>16.879363135653566</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2.8496181059784863E-3</v>
      </c>
      <c r="F44" s="122">
        <v>1.522321971473827E-2</v>
      </c>
      <c r="G44" s="122">
        <v>2.678972124459898E-4</v>
      </c>
      <c r="H44" s="122">
        <v>6.3636429544232434E-7</v>
      </c>
      <c r="I44" s="122">
        <v>5.5455564604499439E-4</v>
      </c>
      <c r="J44" s="122">
        <v>5.6479406858345594E-4</v>
      </c>
      <c r="K44" s="122">
        <v>6.6823091835268656E-4</v>
      </c>
      <c r="L44" s="122">
        <v>1.4657905182163702E-4</v>
      </c>
      <c r="M44" s="122">
        <v>3.3894221970907169E-2</v>
      </c>
      <c r="N44" s="122">
        <v>1.8428494145247265E-3</v>
      </c>
      <c r="O44" s="122">
        <v>2.642096374972367E-6</v>
      </c>
      <c r="P44" s="122" t="s">
        <v>421</v>
      </c>
      <c r="Q44" s="122" t="s">
        <v>421</v>
      </c>
      <c r="R44" s="122">
        <v>8.5844795643003E-6</v>
      </c>
      <c r="S44" s="122">
        <v>3.5735324497251035E-4</v>
      </c>
      <c r="T44" s="122">
        <v>1.0908038456229644E-5</v>
      </c>
      <c r="U44" s="122">
        <v>1.1617787928646756E-6</v>
      </c>
      <c r="V44" s="122">
        <v>2.0721878965339059E-4</v>
      </c>
      <c r="W44" s="122" t="s">
        <v>421</v>
      </c>
      <c r="X44" s="122">
        <v>3.9393293311940251E-6</v>
      </c>
      <c r="Y44" s="122">
        <v>5.3549756517233783E-6</v>
      </c>
      <c r="Z44" s="122" t="s">
        <v>420</v>
      </c>
      <c r="AA44" s="122" t="s">
        <v>420</v>
      </c>
      <c r="AB44" s="122">
        <v>9.2943049829174025E-6</v>
      </c>
      <c r="AC44" s="122" t="s">
        <v>421</v>
      </c>
      <c r="AD44" s="122" t="s">
        <v>420</v>
      </c>
      <c r="AE44" s="123"/>
      <c r="AF44" s="122">
        <v>5.054707172456105</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9.5337012531368195E-5</v>
      </c>
      <c r="F47" s="122">
        <v>1.3416572693475086E-5</v>
      </c>
      <c r="G47" s="122">
        <v>7.2353314020729255E-6</v>
      </c>
      <c r="H47" s="122">
        <v>1.5399539901706407E-8</v>
      </c>
      <c r="I47" s="122">
        <v>1.1185253557076286E-5</v>
      </c>
      <c r="J47" s="122">
        <v>8.5794805303789431E-5</v>
      </c>
      <c r="K47" s="122">
        <v>6.4629260566428785E-4</v>
      </c>
      <c r="L47" s="122">
        <v>5.0138171239846255E-6</v>
      </c>
      <c r="M47" s="122">
        <v>4.5108131891433338E-5</v>
      </c>
      <c r="N47" s="122">
        <v>5.6324049669128296E-8</v>
      </c>
      <c r="O47" s="122">
        <v>1.1559675681456462E-6</v>
      </c>
      <c r="P47" s="122" t="s">
        <v>421</v>
      </c>
      <c r="Q47" s="122" t="s">
        <v>421</v>
      </c>
      <c r="R47" s="122">
        <v>1.3707116915933601E-6</v>
      </c>
      <c r="S47" s="122">
        <v>1.3055415677305161E-4</v>
      </c>
      <c r="T47" s="122">
        <v>1.3894852886729452E-6</v>
      </c>
      <c r="U47" s="122">
        <v>2.1291812537920118E-8</v>
      </c>
      <c r="V47" s="122">
        <v>4.305022695925717E-5</v>
      </c>
      <c r="W47" s="122" t="s">
        <v>421</v>
      </c>
      <c r="X47" s="122">
        <v>6.0108641263443837E-8</v>
      </c>
      <c r="Y47" s="122">
        <v>1.0130322331288258E-7</v>
      </c>
      <c r="Z47" s="122" t="s">
        <v>420</v>
      </c>
      <c r="AA47" s="122" t="s">
        <v>420</v>
      </c>
      <c r="AB47" s="122">
        <v>1.614118645763264E-7</v>
      </c>
      <c r="AC47" s="122" t="s">
        <v>421</v>
      </c>
      <c r="AD47" s="122" t="s">
        <v>420</v>
      </c>
      <c r="AE47" s="123"/>
      <c r="AF47" s="122">
        <v>9.1556597598437262E-2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v>5.7240000000000004E-4</v>
      </c>
      <c r="F49" s="122">
        <v>4.8972E-3</v>
      </c>
      <c r="G49" s="122">
        <v>5.0880000000000001E-4</v>
      </c>
      <c r="H49" s="122">
        <v>8.7767999999999999E-2</v>
      </c>
      <c r="I49" s="122">
        <v>3.8796000000000004E-2</v>
      </c>
      <c r="J49" s="122">
        <v>9.2856000000000008E-2</v>
      </c>
      <c r="K49" s="122">
        <v>0.22069200000000003</v>
      </c>
      <c r="L49" s="122">
        <v>1.9010040000000002E-2</v>
      </c>
      <c r="M49" s="122">
        <v>0.29256000000000004</v>
      </c>
      <c r="N49" s="122">
        <v>0.24167999999999998</v>
      </c>
      <c r="O49" s="122">
        <v>4.4520000000000002E-3</v>
      </c>
      <c r="P49" s="122">
        <v>7.6319999999999999E-3</v>
      </c>
      <c r="Q49" s="122">
        <v>8.2679999999999993E-3</v>
      </c>
      <c r="R49" s="122">
        <v>0.10812000000000001</v>
      </c>
      <c r="S49" s="122">
        <v>3.0528E-2</v>
      </c>
      <c r="T49" s="122">
        <v>7.6319999999999999E-2</v>
      </c>
      <c r="U49" s="122">
        <v>1.0175999999999999E-2</v>
      </c>
      <c r="V49" s="122">
        <v>0.13991999999999999</v>
      </c>
      <c r="W49" s="122">
        <v>1.9079999999999999</v>
      </c>
      <c r="X49" s="122">
        <v>0.10175999999999999</v>
      </c>
      <c r="Y49" s="122">
        <v>0.12720000000000001</v>
      </c>
      <c r="Z49" s="122">
        <v>6.3600000000000004E-2</v>
      </c>
      <c r="AA49" s="122">
        <v>4.4520000000000004E-2</v>
      </c>
      <c r="AB49" s="122">
        <v>0.33707999999999999</v>
      </c>
      <c r="AC49" s="122" t="s">
        <v>421</v>
      </c>
      <c r="AD49" s="122" t="s">
        <v>421</v>
      </c>
      <c r="AE49" s="123"/>
      <c r="AF49" s="122" t="s">
        <v>420</v>
      </c>
      <c r="AG49" s="122" t="s">
        <v>420</v>
      </c>
      <c r="AH49" s="122" t="s">
        <v>420</v>
      </c>
      <c r="AI49" s="122" t="s">
        <v>420</v>
      </c>
      <c r="AJ49" s="122" t="s">
        <v>420</v>
      </c>
      <c r="AK49" s="122">
        <v>0.63600000000000001</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0.46172886592725432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1.0028050207284147</v>
      </c>
      <c r="AL53" s="124" t="s">
        <v>307</v>
      </c>
    </row>
    <row r="54" spans="1:38" s="90" customFormat="1" ht="37.5" customHeight="1" thickBot="1" x14ac:dyDescent="0.3">
      <c r="A54" s="77" t="s">
        <v>102</v>
      </c>
      <c r="B54" s="77" t="s">
        <v>164</v>
      </c>
      <c r="C54" s="77" t="s">
        <v>258</v>
      </c>
      <c r="D54" s="121"/>
      <c r="E54" s="122" t="s">
        <v>420</v>
      </c>
      <c r="F54" s="122">
        <v>0.56182279119600276</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27783.0080352</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2.3496278234808265E-2</v>
      </c>
      <c r="J61" s="122">
        <v>0.2349627823480826</v>
      </c>
      <c r="K61" s="122">
        <v>0.78601167897738455</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63111.567354965591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1.8741965735241402</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964385</v>
      </c>
      <c r="AL82" s="124" t="s">
        <v>338</v>
      </c>
    </row>
    <row r="83" spans="1:38" s="90" customFormat="1" ht="26.25" customHeight="1" thickBot="1" x14ac:dyDescent="0.3">
      <c r="A83" s="77" t="s">
        <v>100</v>
      </c>
      <c r="B83" s="84" t="s">
        <v>194</v>
      </c>
      <c r="C83" s="83" t="s">
        <v>62</v>
      </c>
      <c r="D83" s="121"/>
      <c r="E83" s="122" t="s">
        <v>421</v>
      </c>
      <c r="F83" s="122">
        <v>7.8688420923076928E-4</v>
      </c>
      <c r="G83" s="122" t="s">
        <v>421</v>
      </c>
      <c r="H83" s="122" t="s">
        <v>420</v>
      </c>
      <c r="I83" s="122">
        <v>1.9672105230769232E-4</v>
      </c>
      <c r="J83" s="122">
        <v>1.4754078923076923E-3</v>
      </c>
      <c r="K83" s="122">
        <v>6.8852368307692306E-3</v>
      </c>
      <c r="L83" s="122">
        <v>1.1213099981538462E-5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2.0779262441831055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0.11164974460500003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964385</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0.57719861799999994</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4.4788907369814777E-3</v>
      </c>
      <c r="F91" s="122">
        <v>1.1899590138395094E-2</v>
      </c>
      <c r="G91" s="122">
        <v>1.8498290289148843E-3</v>
      </c>
      <c r="H91" s="122">
        <v>1.0203160965772654E-2</v>
      </c>
      <c r="I91" s="122">
        <v>7.7054348669881007E-2</v>
      </c>
      <c r="J91" s="122">
        <v>8.6913007824238234E-2</v>
      </c>
      <c r="K91" s="122">
        <v>8.8949258599971451E-2</v>
      </c>
      <c r="L91" s="122">
        <v>2.9871904996177763E-4</v>
      </c>
      <c r="M91" s="122">
        <v>0.13693761608827421</v>
      </c>
      <c r="N91" s="122">
        <v>0.16137773906464031</v>
      </c>
      <c r="O91" s="122">
        <v>1.5696512708231053E-2</v>
      </c>
      <c r="P91" s="122">
        <v>3.5591505829362269E-4</v>
      </c>
      <c r="Q91" s="122">
        <v>2.8901587632676484E-4</v>
      </c>
      <c r="R91" s="122">
        <v>1.2311596531254727E-2</v>
      </c>
      <c r="S91" s="122">
        <v>0.46552775287169368</v>
      </c>
      <c r="T91" s="122">
        <v>2.7600569585022605E-2</v>
      </c>
      <c r="U91" s="122">
        <v>2.1558995758411722E-3</v>
      </c>
      <c r="V91" s="122">
        <v>0.26897096244826996</v>
      </c>
      <c r="W91" s="122">
        <v>2.4585930038006394E-4</v>
      </c>
      <c r="X91" s="122">
        <v>2.7290382342187096E-4</v>
      </c>
      <c r="Y91" s="122">
        <v>1.1063668517102876E-4</v>
      </c>
      <c r="Z91" s="122">
        <v>1.1063668517102876E-4</v>
      </c>
      <c r="AA91" s="122">
        <v>1.1063668517102876E-4</v>
      </c>
      <c r="AB91" s="122">
        <v>6.048138789349572E-4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9.139366328839478E-2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7.8183495950728802E-5</v>
      </c>
      <c r="F99" s="122">
        <v>2.4653533756354138E-3</v>
      </c>
      <c r="G99" s="122" t="s">
        <v>420</v>
      </c>
      <c r="H99" s="122">
        <v>2.3061410673146966E-3</v>
      </c>
      <c r="I99" s="122">
        <v>5.3709999999999992E-5</v>
      </c>
      <c r="J99" s="122">
        <v>8.2529999999999998E-5</v>
      </c>
      <c r="K99" s="122">
        <v>1.8077999999999996E-4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0.13100000000000001</v>
      </c>
      <c r="AL99" s="124" t="s">
        <v>334</v>
      </c>
    </row>
    <row r="100" spans="1:38" s="90" customFormat="1" ht="26.25" customHeight="1" thickBot="1" x14ac:dyDescent="0.3">
      <c r="A100" s="77" t="s">
        <v>104</v>
      </c>
      <c r="B100" s="77" t="s">
        <v>203</v>
      </c>
      <c r="C100" s="77" t="s">
        <v>357</v>
      </c>
      <c r="D100" s="129"/>
      <c r="E100" s="122">
        <v>1.6611174430355768E-4</v>
      </c>
      <c r="F100" s="122">
        <v>4.0366794012231472E-3</v>
      </c>
      <c r="G100" s="122" t="s">
        <v>420</v>
      </c>
      <c r="H100" s="122">
        <v>3.0955298491493915E-3</v>
      </c>
      <c r="I100" s="122">
        <v>7.0439999999999996E-5</v>
      </c>
      <c r="J100" s="122">
        <v>1.0581000000000001E-4</v>
      </c>
      <c r="K100" s="122">
        <v>2.3106999999999997E-4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0.39800000000000002</v>
      </c>
      <c r="AL100" s="124" t="s">
        <v>334</v>
      </c>
    </row>
    <row r="101" spans="1:38" s="90" customFormat="1" ht="26.25" customHeight="1" thickBot="1" x14ac:dyDescent="0.3">
      <c r="A101" s="77" t="s">
        <v>104</v>
      </c>
      <c r="B101" s="77" t="s">
        <v>205</v>
      </c>
      <c r="C101" s="77" t="s">
        <v>244</v>
      </c>
      <c r="D101" s="129"/>
      <c r="E101" s="122">
        <v>3.4600991949339681E-6</v>
      </c>
      <c r="F101" s="122">
        <v>1.8745201076776893E-5</v>
      </c>
      <c r="G101" s="122" t="s">
        <v>420</v>
      </c>
      <c r="H101" s="122">
        <v>8.0584775268209886E-5</v>
      </c>
      <c r="I101" s="122">
        <v>1.6400000000000002E-6</v>
      </c>
      <c r="J101" s="122">
        <v>4.9200000000000003E-6</v>
      </c>
      <c r="K101" s="122">
        <v>1.148E-5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8.2000000000000003E-2</v>
      </c>
      <c r="AL101" s="124" t="s">
        <v>334</v>
      </c>
    </row>
    <row r="102" spans="1:38" s="90" customFormat="1" ht="26.25" customHeight="1" thickBot="1" x14ac:dyDescent="0.3">
      <c r="A102" s="77" t="s">
        <v>104</v>
      </c>
      <c r="B102" s="77" t="s">
        <v>206</v>
      </c>
      <c r="C102" s="77" t="s">
        <v>358</v>
      </c>
      <c r="D102" s="129"/>
      <c r="E102" s="122">
        <v>1.5956936938357493E-6</v>
      </c>
      <c r="F102" s="122">
        <v>1.7857663482893746E-5</v>
      </c>
      <c r="G102" s="122" t="s">
        <v>420</v>
      </c>
      <c r="H102" s="122">
        <v>1.0197266807755262E-4</v>
      </c>
      <c r="I102" s="122">
        <v>1.229E-7</v>
      </c>
      <c r="J102" s="122">
        <v>1.5254999999999998E-6</v>
      </c>
      <c r="K102" s="122">
        <v>9.5051470588235279E-6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1.4E-2</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2.259358684931507E-7</v>
      </c>
      <c r="F104" s="122">
        <v>2.3315506849315072E-6</v>
      </c>
      <c r="G104" s="122" t="s">
        <v>420</v>
      </c>
      <c r="H104" s="122">
        <v>4.6930179506849319E-6</v>
      </c>
      <c r="I104" s="122">
        <v>8.0000000000000002E-8</v>
      </c>
      <c r="J104" s="122">
        <v>2.3999999999999998E-7</v>
      </c>
      <c r="K104" s="122">
        <v>5.6000000000000004E-7</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4.0000000000000001E-3</v>
      </c>
      <c r="AL104" s="124" t="s">
        <v>334</v>
      </c>
    </row>
    <row r="105" spans="1:38" s="90" customFormat="1" ht="26.25" customHeight="1" thickBot="1" x14ac:dyDescent="0.3">
      <c r="A105" s="77" t="s">
        <v>104</v>
      </c>
      <c r="B105" s="77" t="s">
        <v>298</v>
      </c>
      <c r="C105" s="77" t="s">
        <v>247</v>
      </c>
      <c r="D105" s="129"/>
      <c r="E105" s="122">
        <v>8.6076028180039161E-6</v>
      </c>
      <c r="F105" s="122">
        <v>1.0841755068493151E-4</v>
      </c>
      <c r="G105" s="122" t="s">
        <v>420</v>
      </c>
      <c r="H105" s="122">
        <v>2.192339095890411E-4</v>
      </c>
      <c r="I105" s="122">
        <v>2.5200000000000004E-6</v>
      </c>
      <c r="J105" s="122">
        <v>3.9600000000000002E-6</v>
      </c>
      <c r="K105" s="122">
        <v>8.6400000000000003E-6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1.7999999999999999E-2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4.656392251535968E-7</v>
      </c>
      <c r="F107" s="122">
        <v>5.0204714998247192E-6</v>
      </c>
      <c r="G107" s="122" t="s">
        <v>420</v>
      </c>
      <c r="H107" s="122">
        <v>1.856989323113706E-5</v>
      </c>
      <c r="I107" s="122">
        <v>1.3400000000000001E-8</v>
      </c>
      <c r="J107" s="122">
        <v>3.3499999999999997E-7</v>
      </c>
      <c r="K107" s="122">
        <v>1.59125E-6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6.7000000000000004E-2</v>
      </c>
      <c r="AL107" s="124" t="s">
        <v>334</v>
      </c>
    </row>
    <row r="108" spans="1:38" s="90" customFormat="1" ht="26.25" customHeight="1" thickBot="1" x14ac:dyDescent="0.3">
      <c r="A108" s="77" t="s">
        <v>104</v>
      </c>
      <c r="B108" s="77" t="s">
        <v>300</v>
      </c>
      <c r="C108" s="77" t="s">
        <v>360</v>
      </c>
      <c r="D108" s="129"/>
      <c r="E108" s="122">
        <v>1.3285981724223586E-6</v>
      </c>
      <c r="F108" s="122">
        <v>3.3459243766268502E-5</v>
      </c>
      <c r="G108" s="122" t="s">
        <v>420</v>
      </c>
      <c r="H108" s="122">
        <v>2.8893709586346854E-5</v>
      </c>
      <c r="I108" s="122">
        <v>3.9900000000000001E-7</v>
      </c>
      <c r="J108" s="122">
        <v>5.3199999999999999E-6</v>
      </c>
      <c r="K108" s="122">
        <v>1.064E-5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0.26600000000000001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4.1414029319819732E-7</v>
      </c>
      <c r="F110" s="122">
        <v>4.4333999999999999E-5</v>
      </c>
      <c r="G110" s="122" t="s">
        <v>420</v>
      </c>
      <c r="H110" s="122">
        <v>9.8812842131417425E-6</v>
      </c>
      <c r="I110" s="122">
        <v>1.8959999999999999E-6</v>
      </c>
      <c r="J110" s="122">
        <v>1.3020000000000001E-5</v>
      </c>
      <c r="K110" s="122">
        <v>1.308E-5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9.2999999999999999E-2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3.8648735999999998E-3</v>
      </c>
      <c r="F112" s="122" t="s">
        <v>421</v>
      </c>
      <c r="G112" s="122" t="s">
        <v>420</v>
      </c>
      <c r="H112" s="122">
        <v>2.4873222240000378E-3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96621.84</v>
      </c>
      <c r="AL112" s="124" t="s">
        <v>411</v>
      </c>
    </row>
    <row r="113" spans="1:38" s="90" customFormat="1" ht="26.25" customHeight="1" thickBot="1" x14ac:dyDescent="0.3">
      <c r="A113" s="77" t="s">
        <v>114</v>
      </c>
      <c r="B113" s="84" t="s">
        <v>222</v>
      </c>
      <c r="C113" s="84" t="s">
        <v>120</v>
      </c>
      <c r="D113" s="121"/>
      <c r="E113" s="122">
        <v>6.1673715159560837E-4</v>
      </c>
      <c r="F113" s="122" t="s">
        <v>421</v>
      </c>
      <c r="G113" s="122" t="s">
        <v>420</v>
      </c>
      <c r="H113" s="122">
        <v>3.5178557405655224E-3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15418.428789890206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8.126794292932191E-4</v>
      </c>
      <c r="F116" s="122" t="s">
        <v>421</v>
      </c>
      <c r="G116" s="122" t="s">
        <v>420</v>
      </c>
      <c r="H116" s="122">
        <v>2.1631585853228922E-3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20316.985732330479</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6.5863234999999999E-5</v>
      </c>
      <c r="J119" s="122">
        <v>1.1742521E-3</v>
      </c>
      <c r="K119" s="122">
        <v>1.1742521E-3</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726.48</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6.2477279999999995E-4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726.48</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1.8564000000000002E-3</v>
      </c>
      <c r="F131" s="122">
        <v>4.9980000000000001E-4</v>
      </c>
      <c r="G131" s="122">
        <v>2.2848000000000004E-4</v>
      </c>
      <c r="H131" s="122">
        <v>6.4260000000000008E-6</v>
      </c>
      <c r="I131" s="122">
        <v>2.8917000000000006E-6</v>
      </c>
      <c r="J131" s="122">
        <v>7.7112000000000003E-5</v>
      </c>
      <c r="K131" s="122">
        <v>1.071E-4</v>
      </c>
      <c r="L131" s="122">
        <v>2.4632999999999998E-6</v>
      </c>
      <c r="M131" s="122">
        <v>1.4280000000000002E-5</v>
      </c>
      <c r="N131" s="122">
        <v>6.4259999999999998E-5</v>
      </c>
      <c r="O131" s="122">
        <v>2.1420000000000002E-5</v>
      </c>
      <c r="P131" s="122">
        <v>2.3562E-2</v>
      </c>
      <c r="Q131" s="122">
        <v>1.428E-4</v>
      </c>
      <c r="R131" s="122">
        <v>3.57E-5</v>
      </c>
      <c r="S131" s="122">
        <v>2.142E-4</v>
      </c>
      <c r="T131" s="122">
        <v>2.8560000000000004E-5</v>
      </c>
      <c r="U131" s="122" t="s">
        <v>421</v>
      </c>
      <c r="V131" s="122">
        <v>6.8253212240219994E-4</v>
      </c>
      <c r="W131" s="122">
        <v>2.1420000000000003</v>
      </c>
      <c r="X131" s="122" t="s">
        <v>421</v>
      </c>
      <c r="Y131" s="122" t="s">
        <v>421</v>
      </c>
      <c r="Z131" s="122" t="s">
        <v>421</v>
      </c>
      <c r="AA131" s="122" t="s">
        <v>421</v>
      </c>
      <c r="AB131" s="122">
        <v>2.8559999999999999E-8</v>
      </c>
      <c r="AC131" s="122">
        <v>7.1400000000000005E-2</v>
      </c>
      <c r="AD131" s="122">
        <v>1.4280000000000001E-2</v>
      </c>
      <c r="AE131" s="123"/>
      <c r="AF131" s="122" t="s">
        <v>420</v>
      </c>
      <c r="AG131" s="122" t="s">
        <v>420</v>
      </c>
      <c r="AH131" s="122" t="s">
        <v>420</v>
      </c>
      <c r="AI131" s="122" t="s">
        <v>420</v>
      </c>
      <c r="AJ131" s="122" t="s">
        <v>420</v>
      </c>
      <c r="AK131" s="122">
        <v>0.71399999999999997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5.9540249999999999E-3</v>
      </c>
      <c r="F133" s="122">
        <v>9.3821000000000009E-5</v>
      </c>
      <c r="G133" s="122">
        <v>8.1552100000000004E-4</v>
      </c>
      <c r="H133" s="122" t="s">
        <v>420</v>
      </c>
      <c r="I133" s="122">
        <v>2.5042990000000002E-4</v>
      </c>
      <c r="J133" s="122">
        <v>2.5042990000000002E-4</v>
      </c>
      <c r="K133" s="122">
        <v>2.7828752000000004E-4</v>
      </c>
      <c r="L133" s="122" t="s">
        <v>421</v>
      </c>
      <c r="M133" s="122">
        <v>1.01038E-3</v>
      </c>
      <c r="N133" s="122">
        <v>2.1672651000000003E-4</v>
      </c>
      <c r="O133" s="122">
        <v>3.6301510000000005E-5</v>
      </c>
      <c r="P133" s="122">
        <v>1.075333E-2</v>
      </c>
      <c r="Q133" s="122">
        <v>9.8223369999999997E-5</v>
      </c>
      <c r="R133" s="122">
        <v>9.7862520000000015E-5</v>
      </c>
      <c r="S133" s="122">
        <v>8.9707310000000008E-5</v>
      </c>
      <c r="T133" s="122">
        <v>1.2507061E-4</v>
      </c>
      <c r="U133" s="122">
        <v>1.4275226000000002E-4</v>
      </c>
      <c r="V133" s="122">
        <v>1.1555860400000002E-3</v>
      </c>
      <c r="W133" s="122">
        <v>1.94859E-4</v>
      </c>
      <c r="X133" s="122">
        <v>9.5264400000000007E-8</v>
      </c>
      <c r="Y133" s="122">
        <v>5.2034570000000004E-8</v>
      </c>
      <c r="Z133" s="122">
        <v>4.6477480000000001E-8</v>
      </c>
      <c r="AA133" s="122">
        <v>5.044683E-8</v>
      </c>
      <c r="AB133" s="122">
        <v>2.4422328000000004E-7</v>
      </c>
      <c r="AC133" s="122">
        <v>1.08255E-3</v>
      </c>
      <c r="AD133" s="122">
        <v>2.95897E-3</v>
      </c>
      <c r="AE133" s="123"/>
      <c r="AF133" s="122" t="s">
        <v>420</v>
      </c>
      <c r="AG133" s="122" t="s">
        <v>420</v>
      </c>
      <c r="AH133" s="122" t="s">
        <v>420</v>
      </c>
      <c r="AI133" s="122" t="s">
        <v>420</v>
      </c>
      <c r="AJ133" s="122" t="s">
        <v>420</v>
      </c>
      <c r="AK133" s="122">
        <v>7217</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4.1528790000000003E-2</v>
      </c>
      <c r="J139" s="122">
        <v>4.1528790000000003E-2</v>
      </c>
      <c r="K139" s="122">
        <v>4.1528790000000003E-2</v>
      </c>
      <c r="L139" s="122" t="s">
        <v>421</v>
      </c>
      <c r="M139" s="122" t="s">
        <v>421</v>
      </c>
      <c r="N139" s="122">
        <v>1.2131E-4</v>
      </c>
      <c r="O139" s="122">
        <v>2.4270000000000002E-4</v>
      </c>
      <c r="P139" s="122">
        <v>2.4270000000000002E-4</v>
      </c>
      <c r="Q139" s="122">
        <v>3.8484000000000006E-4</v>
      </c>
      <c r="R139" s="122">
        <v>3.6583999999999998E-4</v>
      </c>
      <c r="S139" s="122">
        <v>8.5296000000000005E-4</v>
      </c>
      <c r="T139" s="122" t="s">
        <v>421</v>
      </c>
      <c r="U139" s="122" t="s">
        <v>421</v>
      </c>
      <c r="V139" s="122" t="s">
        <v>421</v>
      </c>
      <c r="W139" s="122">
        <v>0.41253000000000001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1065</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10.785064134026229</v>
      </c>
      <c r="F141" s="69">
        <f t="shared" ref="F141:AD141" si="0">SUM(F14:F140)</f>
        <v>14.078816377435299</v>
      </c>
      <c r="G141" s="69">
        <f t="shared" si="0"/>
        <v>3.2881752884830382</v>
      </c>
      <c r="H141" s="69">
        <f t="shared" si="0"/>
        <v>0.12607916026407623</v>
      </c>
      <c r="I141" s="69">
        <f t="shared" si="0"/>
        <v>1.514158285851988</v>
      </c>
      <c r="J141" s="69">
        <f t="shared" si="0"/>
        <v>1.8982021142202055</v>
      </c>
      <c r="K141" s="69">
        <f t="shared" si="0"/>
        <v>2.7403954937509094</v>
      </c>
      <c r="L141" s="69">
        <f t="shared" si="0"/>
        <v>0.34813234039542007</v>
      </c>
      <c r="M141" s="69">
        <f t="shared" si="0"/>
        <v>55.285951144805381</v>
      </c>
      <c r="N141" s="69">
        <f t="shared" si="0"/>
        <v>8.7236676995269171</v>
      </c>
      <c r="O141" s="69">
        <f t="shared" si="0"/>
        <v>0.21492940716275413</v>
      </c>
      <c r="P141" s="69">
        <f t="shared" si="0"/>
        <v>0.27406608476712585</v>
      </c>
      <c r="Q141" s="69">
        <f t="shared" si="0"/>
        <v>7.2744710877824734E-2</v>
      </c>
      <c r="R141" s="69">
        <f>SUM(R14:R140)</f>
        <v>0.53578343822982644</v>
      </c>
      <c r="S141" s="69">
        <f t="shared" si="0"/>
        <v>4.4518872273720254</v>
      </c>
      <c r="T141" s="69">
        <f t="shared" si="0"/>
        <v>0.67274411444445736</v>
      </c>
      <c r="U141" s="69">
        <f t="shared" si="0"/>
        <v>2.7662513230123375E-2</v>
      </c>
      <c r="V141" s="69">
        <f t="shared" si="0"/>
        <v>2.7401640910650875</v>
      </c>
      <c r="W141" s="69">
        <f t="shared" si="0"/>
        <v>7.0993789190629828</v>
      </c>
      <c r="X141" s="69">
        <f t="shared" si="0"/>
        <v>0.36423069212770093</v>
      </c>
      <c r="Y141" s="69">
        <f t="shared" si="0"/>
        <v>0.54376360080157704</v>
      </c>
      <c r="Z141" s="69">
        <f t="shared" si="0"/>
        <v>0.22181802068978626</v>
      </c>
      <c r="AA141" s="69">
        <f t="shared" si="0"/>
        <v>0.1740357500628486</v>
      </c>
      <c r="AB141" s="69">
        <f t="shared" si="0"/>
        <v>1.3038480621606727</v>
      </c>
      <c r="AC141" s="69">
        <f t="shared" si="0"/>
        <v>9.7223452431190335E-2</v>
      </c>
      <c r="AD141" s="69">
        <f t="shared" si="0"/>
        <v>0.19151420863569063</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4.1560606587084941</v>
      </c>
      <c r="F143" s="78">
        <v>5.3000998333764962</v>
      </c>
      <c r="G143" s="78">
        <v>0.15773183860541107</v>
      </c>
      <c r="H143" s="78">
        <v>4.6523558839294266E-3</v>
      </c>
      <c r="I143" s="78">
        <v>0.32734851521096975</v>
      </c>
      <c r="J143" s="78">
        <v>0.32734851521096975</v>
      </c>
      <c r="K143" s="78">
        <v>0.32734851521096975</v>
      </c>
      <c r="L143" s="78">
        <v>0.14176260651651695</v>
      </c>
      <c r="M143" s="78">
        <v>46.115916666237105</v>
      </c>
      <c r="N143" s="78">
        <v>5.562802612673666</v>
      </c>
      <c r="O143" s="78">
        <v>3.0662526033959236E-5</v>
      </c>
      <c r="P143" s="78">
        <v>1.5487007470050573E-3</v>
      </c>
      <c r="Q143" s="78">
        <v>4.7712835967161502E-5</v>
      </c>
      <c r="R143" s="78">
        <v>1.4420455658633894E-3</v>
      </c>
      <c r="S143" s="78">
        <v>1.0044924214328277E-3</v>
      </c>
      <c r="T143" s="78">
        <v>3.2683334564719132E-4</v>
      </c>
      <c r="U143" s="78">
        <v>3.4100619866404539E-5</v>
      </c>
      <c r="V143" s="78">
        <v>5.7297450929301051E-3</v>
      </c>
      <c r="W143" s="78">
        <v>6.0121100000000004E-2</v>
      </c>
      <c r="X143" s="78">
        <v>2.4795892363999998E-3</v>
      </c>
      <c r="Y143" s="78">
        <v>3.4004733960000004E-3</v>
      </c>
      <c r="Z143" s="78">
        <v>1.9583709927E-3</v>
      </c>
      <c r="AA143" s="78">
        <v>3.369133822E-3</v>
      </c>
      <c r="AB143" s="78">
        <v>1.1207567447100001E-2</v>
      </c>
      <c r="AC143" s="78">
        <v>6.0120800000000002E-5</v>
      </c>
      <c r="AD143" s="78">
        <v>1.3318200000000001E-5</v>
      </c>
      <c r="AE143" s="79"/>
      <c r="AF143" s="78">
        <v>9033.5340029608997</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0.60116990269199921</v>
      </c>
      <c r="F144" s="78">
        <v>8.8293977720968114E-2</v>
      </c>
      <c r="G144" s="78">
        <v>4.8279202740417686E-2</v>
      </c>
      <c r="H144" s="78">
        <v>3.2545581255320088E-4</v>
      </c>
      <c r="I144" s="78">
        <v>0.11987220793745731</v>
      </c>
      <c r="J144" s="78">
        <v>0.11987220793745731</v>
      </c>
      <c r="K144" s="78">
        <v>0.11987220793745731</v>
      </c>
      <c r="L144" s="78">
        <v>5.3171720197592351E-2</v>
      </c>
      <c r="M144" s="78">
        <v>0.65551011675995874</v>
      </c>
      <c r="N144" s="78">
        <v>3.5776827134183016E-2</v>
      </c>
      <c r="O144" s="78">
        <v>1.5872791411485756E-6</v>
      </c>
      <c r="P144" s="78">
        <v>1.5731257346437617E-4</v>
      </c>
      <c r="Q144" s="78">
        <v>3.0870461583181686E-6</v>
      </c>
      <c r="R144" s="78">
        <v>2.4559659565307965E-4</v>
      </c>
      <c r="S144" s="78">
        <v>1.6493510340278382E-4</v>
      </c>
      <c r="T144" s="78">
        <v>7.6617984242790451E-6</v>
      </c>
      <c r="U144" s="78">
        <v>2.9995340343391857E-6</v>
      </c>
      <c r="V144" s="78">
        <v>5.3729076246168369E-4</v>
      </c>
      <c r="W144" s="78">
        <v>7.4810000000000002E-4</v>
      </c>
      <c r="X144" s="78">
        <v>5.3893330480000003E-4</v>
      </c>
      <c r="Y144" s="78">
        <v>6.0709662659999997E-4</v>
      </c>
      <c r="Z144" s="78">
        <v>4.7277636899999999E-4</v>
      </c>
      <c r="AA144" s="78">
        <v>5.0708335709999993E-4</v>
      </c>
      <c r="AB144" s="78">
        <v>2.1258896574999999E-3</v>
      </c>
      <c r="AC144" s="78">
        <v>7.4819999999999999E-7</v>
      </c>
      <c r="AD144" s="78">
        <v>6.4219999999999997E-7</v>
      </c>
      <c r="AE144" s="79"/>
      <c r="AF144" s="78">
        <v>1244.2320104462001</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2.0303572833477603</v>
      </c>
      <c r="F145" s="78">
        <v>0.16136790412595078</v>
      </c>
      <c r="G145" s="78">
        <v>8.5372342827203226E-2</v>
      </c>
      <c r="H145" s="78">
        <v>4.5864004594856273E-4</v>
      </c>
      <c r="I145" s="78">
        <v>8.4810759888409346E-2</v>
      </c>
      <c r="J145" s="78">
        <v>8.4810759888409346E-2</v>
      </c>
      <c r="K145" s="78">
        <v>8.4810759888409346E-2</v>
      </c>
      <c r="L145" s="78">
        <v>4.2404743104760084E-2</v>
      </c>
      <c r="M145" s="78">
        <v>0.51045591101415877</v>
      </c>
      <c r="N145" s="78">
        <v>6.8297023171664498E-4</v>
      </c>
      <c r="O145" s="78">
        <v>2.5140288243955597E-6</v>
      </c>
      <c r="P145" s="78">
        <v>2.6628582999699502E-4</v>
      </c>
      <c r="Q145" s="78">
        <v>5.0264478456796462E-6</v>
      </c>
      <c r="R145" s="78">
        <v>4.2693898468536685E-4</v>
      </c>
      <c r="S145" s="78">
        <v>2.8630469201169407E-4</v>
      </c>
      <c r="T145" s="78">
        <v>1.0080262344254349E-5</v>
      </c>
      <c r="U145" s="78">
        <v>5.0248380425681722E-6</v>
      </c>
      <c r="V145" s="78">
        <v>9.0442255356892659E-4</v>
      </c>
      <c r="W145" s="78">
        <v>9.9585999999999997E-3</v>
      </c>
      <c r="X145" s="78">
        <v>1.4227695539999999E-4</v>
      </c>
      <c r="Y145" s="78">
        <v>8.6156600840000001E-4</v>
      </c>
      <c r="Z145" s="78">
        <v>9.6274073230000006E-4</v>
      </c>
      <c r="AA145" s="78">
        <v>2.2131970860000001E-4</v>
      </c>
      <c r="AB145" s="78">
        <v>2.1879034046999998E-3</v>
      </c>
      <c r="AC145" s="78">
        <v>1.7229000000000001E-6</v>
      </c>
      <c r="AD145" s="78">
        <v>1.7229000000000001E-6</v>
      </c>
      <c r="AE145" s="79"/>
      <c r="AF145" s="78">
        <v>2144.6846666116999</v>
      </c>
      <c r="AG145" s="78" t="s">
        <v>420</v>
      </c>
      <c r="AH145" s="78">
        <v>7.4850023200000004E-2</v>
      </c>
      <c r="AI145" s="73" t="s">
        <v>420</v>
      </c>
      <c r="AJ145" s="78" t="s">
        <v>420</v>
      </c>
      <c r="AK145" s="78" t="s">
        <v>420</v>
      </c>
      <c r="AL145" s="88" t="s">
        <v>9</v>
      </c>
    </row>
    <row r="146" spans="1:38" s="75" customFormat="1" ht="26.25" customHeight="1" thickBot="1" x14ac:dyDescent="0.3">
      <c r="A146" s="89"/>
      <c r="B146" s="88" t="s">
        <v>375</v>
      </c>
      <c r="C146" s="87" t="s">
        <v>376</v>
      </c>
      <c r="D146" s="86" t="s">
        <v>1</v>
      </c>
      <c r="E146" s="78">
        <v>6.6957214063475467E-3</v>
      </c>
      <c r="F146" s="78">
        <v>0.15433780069488545</v>
      </c>
      <c r="G146" s="78">
        <v>3.9564879248530602E-4</v>
      </c>
      <c r="H146" s="78">
        <v>6.4792591025176715E-5</v>
      </c>
      <c r="I146" s="78">
        <v>2.5253214905795202E-3</v>
      </c>
      <c r="J146" s="78">
        <v>2.5253214905795202E-3</v>
      </c>
      <c r="K146" s="78">
        <v>2.5253214905795202E-3</v>
      </c>
      <c r="L146" s="78">
        <v>3.9224073706348108E-4</v>
      </c>
      <c r="M146" s="78">
        <v>0.73281340352554059</v>
      </c>
      <c r="N146" s="78">
        <v>5.389551695996584E-2</v>
      </c>
      <c r="O146" s="78">
        <v>3.3014402477346589E-5</v>
      </c>
      <c r="P146" s="78">
        <v>1.1473814982073869E-5</v>
      </c>
      <c r="Q146" s="78">
        <v>3.9564879248530587E-7</v>
      </c>
      <c r="R146" s="78">
        <v>1.4620604197141133E-4</v>
      </c>
      <c r="S146" s="78">
        <v>5.5936529965817106E-3</v>
      </c>
      <c r="T146" s="78">
        <v>2.3207229900430514E-4</v>
      </c>
      <c r="U146" s="78">
        <v>3.287075933429532E-5</v>
      </c>
      <c r="V146" s="78">
        <v>3.2769285172574874E-3</v>
      </c>
      <c r="W146" s="78">
        <v>9.1040000000000001E-4</v>
      </c>
      <c r="X146" s="78">
        <v>1.38707453E-5</v>
      </c>
      <c r="Y146" s="78">
        <v>2.54296997E-5</v>
      </c>
      <c r="Z146" s="78">
        <v>8.6692158000000005E-6</v>
      </c>
      <c r="AA146" s="78">
        <v>2.9764307499999999E-5</v>
      </c>
      <c r="AB146" s="78">
        <v>7.7733968300000005E-5</v>
      </c>
      <c r="AC146" s="78">
        <v>9.1019999999999998E-7</v>
      </c>
      <c r="AD146" s="78">
        <v>9.1019999999999998E-7</v>
      </c>
      <c r="AE146" s="79"/>
      <c r="AF146" s="78">
        <v>57.730434140900002</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1.3845182399966691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64.242255523899999</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5.2842046098467439E-2</v>
      </c>
      <c r="J148" s="78">
        <v>0.10833977430348628</v>
      </c>
      <c r="K148" s="78">
        <v>0.13136357402321064</v>
      </c>
      <c r="L148" s="78">
        <v>1.0239956212432419E-2</v>
      </c>
      <c r="M148" s="78" t="s">
        <v>420</v>
      </c>
      <c r="N148" s="80">
        <v>0.48117138331451936</v>
      </c>
      <c r="O148" s="78">
        <v>1.9924952427649049E-3</v>
      </c>
      <c r="P148" s="73" t="s">
        <v>421</v>
      </c>
      <c r="Q148" s="78">
        <v>5.4479390127749501E-3</v>
      </c>
      <c r="R148" s="78">
        <v>0.1808155895970191</v>
      </c>
      <c r="S148" s="78">
        <v>3.9801540600758294</v>
      </c>
      <c r="T148" s="78">
        <v>2.7009024126947265E-2</v>
      </c>
      <c r="U148" s="78">
        <v>2.6272714804642123E-3</v>
      </c>
      <c r="V148" s="78">
        <v>1.0730459259275826</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3299.8531124319079</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1.5781255469667244E-2</v>
      </c>
      <c r="J149" s="78">
        <v>2.9224547166050458E-2</v>
      </c>
      <c r="K149" s="78">
        <v>5.8449094332100916E-2</v>
      </c>
      <c r="L149" s="78">
        <v>6.1956039992026944E-4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3299.8531124319079</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11.293146513521776</v>
      </c>
      <c r="F152" s="27">
        <f t="shared" ref="F152:AD152" si="1">F141 + F151 + IF(AND(OR($B$4="AT",$B$4="BE",$B$4="CH",$B$4="GB",$B$4="IE",$B$4="LT",$B$4="LU",$B$4="NL"),SUM(F143:F149)&gt;0),SUM(F143:F149)-SUM(F27:F33),0)</f>
        <v>14.210612104935297</v>
      </c>
      <c r="G152" s="27">
        <f t="shared" si="1"/>
        <v>3.0629360593847981</v>
      </c>
      <c r="H152" s="27">
        <f t="shared" si="1"/>
        <v>0.12637898609609402</v>
      </c>
      <c r="I152" s="27">
        <f t="shared" si="1"/>
        <v>1.5895535613259777</v>
      </c>
      <c r="J152" s="27">
        <f t="shared" si="1"/>
        <v>1.9790003707289179</v>
      </c>
      <c r="K152" s="27">
        <f t="shared" si="1"/>
        <v>2.8254057004721838</v>
      </c>
      <c r="L152" s="27">
        <f t="shared" si="1"/>
        <v>0.38037181105975371</v>
      </c>
      <c r="M152" s="27">
        <f t="shared" si="1"/>
        <v>55.832078081994851</v>
      </c>
      <c r="N152" s="27">
        <f t="shared" si="1"/>
        <v>8.7705453903716553</v>
      </c>
      <c r="O152" s="27">
        <f t="shared" si="1"/>
        <v>0.21508456129634362</v>
      </c>
      <c r="P152" s="27">
        <f t="shared" si="1"/>
        <v>0.27417165573131624</v>
      </c>
      <c r="Q152" s="27">
        <f t="shared" si="1"/>
        <v>7.3167429785301497E-2</v>
      </c>
      <c r="R152" s="27">
        <f t="shared" si="1"/>
        <v>0.54990736771823601</v>
      </c>
      <c r="S152" s="27">
        <f t="shared" si="1"/>
        <v>4.7591939417162674</v>
      </c>
      <c r="T152" s="27">
        <f t="shared" si="1"/>
        <v>0.67483532889670084</v>
      </c>
      <c r="U152" s="27">
        <f t="shared" si="1"/>
        <v>2.7868611054383641E-2</v>
      </c>
      <c r="V152" s="27">
        <f t="shared" si="1"/>
        <v>2.8238178471968869</v>
      </c>
      <c r="W152" s="27">
        <f t="shared" si="1"/>
        <v>7.1021388190629828</v>
      </c>
      <c r="X152" s="27">
        <f t="shared" si="1"/>
        <v>0.36453538540770092</v>
      </c>
      <c r="Y152" s="27">
        <f t="shared" si="1"/>
        <v>0.54419884195907708</v>
      </c>
      <c r="Z152" s="27">
        <f t="shared" si="1"/>
        <v>0.22219662828258627</v>
      </c>
      <c r="AA152" s="27">
        <f t="shared" si="1"/>
        <v>0.17433309433394861</v>
      </c>
      <c r="AB152" s="27">
        <f t="shared" si="1"/>
        <v>1.3052639484620727</v>
      </c>
      <c r="AC152" s="27">
        <f t="shared" si="1"/>
        <v>9.7225120331190337E-2</v>
      </c>
      <c r="AD152" s="27">
        <f t="shared" si="1"/>
        <v>0.19151492583569063</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11.293146513521776</v>
      </c>
      <c r="F154" s="27">
        <f>F141 + F153 - IF(OR($B$6=2005,$B$6&gt;=2020),SUM(F99:F122),0) + IF(AND(OR($B$4="AT",$B$4="BE",$B$4="CH",$B$4="GB",$B$4="IE",$B$4="LT",$B$4="LU",$B$4="NL"),SUM(F143:F149)&gt;0),SUM(F143:F149)-SUM(F27:F33),0)</f>
        <v>14.210612104935297</v>
      </c>
      <c r="G154" s="27">
        <f>G141 + G153 + IF(AND(OR($B$4="AT",$B$4="BE",$B$4="CH",$B$4="GB",$B$4="IE",$B$4="LT",$B$4="LU",$B$4="NL"),SUM(G143:G149)&gt;0),SUM(G143:G149)-SUM(G27:G33),0)</f>
        <v>3.0629360593847981</v>
      </c>
      <c r="H154" s="27">
        <f t="shared" ref="H154:AD154" si="2">H141 + H153 + IF(AND(OR($B$4="AT",$B$4="BE",$B$4="CH",$B$4="GB",$B$4="IE",$B$4="LT",$B$4="LU",$B$4="NL"),SUM(H143:H149)&gt;0),SUM(H143:H149)-SUM(H27:H33),0)</f>
        <v>0.12637898609609402</v>
      </c>
      <c r="I154" s="27">
        <f t="shared" si="2"/>
        <v>1.5895535613259777</v>
      </c>
      <c r="J154" s="27">
        <f t="shared" si="2"/>
        <v>1.9790003707289179</v>
      </c>
      <c r="K154" s="27">
        <f t="shared" si="2"/>
        <v>2.8254057004721838</v>
      </c>
      <c r="L154" s="27">
        <f t="shared" si="2"/>
        <v>0.38037181105975371</v>
      </c>
      <c r="M154" s="27">
        <f t="shared" si="2"/>
        <v>55.832078081994851</v>
      </c>
      <c r="N154" s="27">
        <f t="shared" si="2"/>
        <v>8.7705453903716553</v>
      </c>
      <c r="O154" s="27">
        <f t="shared" si="2"/>
        <v>0.21508456129634362</v>
      </c>
      <c r="P154" s="27">
        <f t="shared" si="2"/>
        <v>0.27417165573131624</v>
      </c>
      <c r="Q154" s="27">
        <f t="shared" si="2"/>
        <v>7.3167429785301497E-2</v>
      </c>
      <c r="R154" s="27">
        <f t="shared" si="2"/>
        <v>0.54990736771823601</v>
      </c>
      <c r="S154" s="27">
        <f t="shared" si="2"/>
        <v>4.7591939417162674</v>
      </c>
      <c r="T154" s="27">
        <f t="shared" si="2"/>
        <v>0.67483532889670084</v>
      </c>
      <c r="U154" s="27">
        <f t="shared" si="2"/>
        <v>2.7868611054383641E-2</v>
      </c>
      <c r="V154" s="27">
        <f t="shared" si="2"/>
        <v>2.8238178471968869</v>
      </c>
      <c r="W154" s="27">
        <f t="shared" si="2"/>
        <v>7.1021388190629828</v>
      </c>
      <c r="X154" s="27">
        <f t="shared" si="2"/>
        <v>0.36453538540770092</v>
      </c>
      <c r="Y154" s="27">
        <f t="shared" si="2"/>
        <v>0.54419884195907708</v>
      </c>
      <c r="Z154" s="27">
        <f t="shared" si="2"/>
        <v>0.22219662828258627</v>
      </c>
      <c r="AA154" s="27">
        <f t="shared" si="2"/>
        <v>0.17433309433394861</v>
      </c>
      <c r="AB154" s="27">
        <f t="shared" si="2"/>
        <v>1.3052639484620727</v>
      </c>
      <c r="AC154" s="27">
        <f t="shared" si="2"/>
        <v>9.7225120331190337E-2</v>
      </c>
      <c r="AD154" s="27">
        <f t="shared" si="2"/>
        <v>0.19151492583569063</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5713"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15714"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5"/>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1991</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1991</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0.67315548671756142</v>
      </c>
      <c r="F14" s="122">
        <v>1.0432427017468805E-2</v>
      </c>
      <c r="G14" s="122">
        <v>0.32986808748215468</v>
      </c>
      <c r="H14" s="122">
        <v>4.6865815732620329E-3</v>
      </c>
      <c r="I14" s="122">
        <v>9.5868058094294453E-2</v>
      </c>
      <c r="J14" s="122">
        <v>9.5875224494294448E-2</v>
      </c>
      <c r="K14" s="122">
        <v>9.5885078294294449E-2</v>
      </c>
      <c r="L14" s="122">
        <v>3.3560809050293613E-3</v>
      </c>
      <c r="M14" s="122">
        <v>0.11340665393433207</v>
      </c>
      <c r="N14" s="122">
        <v>1.920373012213433</v>
      </c>
      <c r="O14" s="122">
        <v>0.19204014814850554</v>
      </c>
      <c r="P14" s="122">
        <v>0.19204077955670518</v>
      </c>
      <c r="Q14" s="122">
        <v>4.1127220854652403E-2</v>
      </c>
      <c r="R14" s="122">
        <v>0.19204015462123281</v>
      </c>
      <c r="S14" s="122">
        <v>0.1920442069001633</v>
      </c>
      <c r="T14" s="122">
        <v>7.3823051432727271E-2</v>
      </c>
      <c r="U14" s="122">
        <v>6.1026854861675585E-3</v>
      </c>
      <c r="V14" s="122">
        <v>0.94093754369743321</v>
      </c>
      <c r="W14" s="122">
        <v>1.489945124602722</v>
      </c>
      <c r="X14" s="122">
        <v>4.3667568000000003E-6</v>
      </c>
      <c r="Y14" s="122">
        <v>9.3053507999999984E-6</v>
      </c>
      <c r="Z14" s="122">
        <v>4.9385939999999999E-6</v>
      </c>
      <c r="AA14" s="122">
        <v>6.0509463199999986E-6</v>
      </c>
      <c r="AB14" s="122">
        <v>2.4640984799999999E-5</v>
      </c>
      <c r="AC14" s="122">
        <v>2.3497310400000006E-2</v>
      </c>
      <c r="AD14" s="122">
        <v>1.7674967999999998E-6</v>
      </c>
      <c r="AE14" s="123"/>
      <c r="AF14" s="122">
        <v>2.9859999999999993</v>
      </c>
      <c r="AG14" s="122" t="s">
        <v>420</v>
      </c>
      <c r="AH14" s="122">
        <v>12.691622103386798</v>
      </c>
      <c r="AI14" s="122">
        <v>1914.4101274278394</v>
      </c>
      <c r="AJ14" s="122">
        <v>2634.378070681435</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v>1.5188398646400003E-2</v>
      </c>
      <c r="F16" s="122">
        <v>5.7860566272000013E-4</v>
      </c>
      <c r="G16" s="122">
        <v>6.5816394134400019E-2</v>
      </c>
      <c r="H16" s="122">
        <v>6.2923365820800013E-4</v>
      </c>
      <c r="I16" s="122">
        <v>3.9779139312000007E-2</v>
      </c>
      <c r="J16" s="122">
        <v>5.7137309193600008E-2</v>
      </c>
      <c r="K16" s="122">
        <v>5.9307080428800014E-2</v>
      </c>
      <c r="L16" s="122" t="s">
        <v>421</v>
      </c>
      <c r="M16" s="122">
        <v>4.3395424704000011E-3</v>
      </c>
      <c r="N16" s="122">
        <v>2.0251198195200003E-2</v>
      </c>
      <c r="O16" s="122">
        <v>1.1572113254400003E-3</v>
      </c>
      <c r="P16" s="122">
        <v>2.1697712352000003E-2</v>
      </c>
      <c r="Q16" s="122">
        <v>7.9558278624000008E-3</v>
      </c>
      <c r="R16" s="122">
        <v>4.1225653468800012E-3</v>
      </c>
      <c r="S16" s="122">
        <v>1.8081426960000004E-2</v>
      </c>
      <c r="T16" s="122">
        <v>3.7609368076800009E-3</v>
      </c>
      <c r="U16" s="122">
        <v>2.0974455273600002E-3</v>
      </c>
      <c r="V16" s="122">
        <v>3.3269825606400009E-2</v>
      </c>
      <c r="W16" s="122">
        <v>1.8804684038400004E-2</v>
      </c>
      <c r="X16" s="122">
        <v>2.0974455273600003E-4</v>
      </c>
      <c r="Y16" s="122">
        <v>2.1697712352000005E-6</v>
      </c>
      <c r="Z16" s="122">
        <v>7.2325707840000027E-7</v>
      </c>
      <c r="AA16" s="122">
        <v>7.2325707840000027E-7</v>
      </c>
      <c r="AB16" s="122">
        <v>2.1336083812800006E-4</v>
      </c>
      <c r="AC16" s="122" t="s">
        <v>421</v>
      </c>
      <c r="AD16" s="122" t="s">
        <v>421</v>
      </c>
      <c r="AE16" s="123"/>
      <c r="AF16" s="122" t="s">
        <v>420</v>
      </c>
      <c r="AG16" s="122">
        <v>723.25707840000018</v>
      </c>
      <c r="AH16" s="122" t="s">
        <v>420</v>
      </c>
      <c r="AI16" s="122" t="s">
        <v>420</v>
      </c>
      <c r="AJ16" s="122" t="s">
        <v>420</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0.34484684813008687</v>
      </c>
      <c r="F23" s="122">
        <v>0.1264528990123748</v>
      </c>
      <c r="G23" s="122">
        <v>2.0826362832434154E-2</v>
      </c>
      <c r="H23" s="122">
        <v>6.10698367161067E-5</v>
      </c>
      <c r="I23" s="122">
        <v>3.4780694179950736E-2</v>
      </c>
      <c r="J23" s="122">
        <v>4.0556692647924504E-2</v>
      </c>
      <c r="K23" s="122">
        <v>9.1204076710099391E-2</v>
      </c>
      <c r="L23" s="122">
        <v>1.7574150301444852E-2</v>
      </c>
      <c r="M23" s="122">
        <v>0.4066424077471692</v>
      </c>
      <c r="N23" s="122">
        <v>1.4305997666416811E-2</v>
      </c>
      <c r="O23" s="122">
        <v>1.2273274087760272E-4</v>
      </c>
      <c r="P23" s="122" t="s">
        <v>421</v>
      </c>
      <c r="Q23" s="122" t="s">
        <v>421</v>
      </c>
      <c r="R23" s="122">
        <v>4.2728231797053621E-4</v>
      </c>
      <c r="S23" s="122">
        <v>1.9341714486293429E-2</v>
      </c>
      <c r="T23" s="122">
        <v>5.9322848125003224E-4</v>
      </c>
      <c r="U23" s="122">
        <v>8.2943651672490393E-5</v>
      </c>
      <c r="V23" s="122">
        <v>1.0122953187398261E-2</v>
      </c>
      <c r="W23" s="122" t="s">
        <v>421</v>
      </c>
      <c r="X23" s="122">
        <v>2.5420760044423589E-4</v>
      </c>
      <c r="Y23" s="122">
        <v>4.127050377650827E-4</v>
      </c>
      <c r="Z23" s="122" t="s">
        <v>420</v>
      </c>
      <c r="AA23" s="122" t="s">
        <v>420</v>
      </c>
      <c r="AB23" s="122">
        <v>6.6691263820931924E-4</v>
      </c>
      <c r="AC23" s="122" t="s">
        <v>421</v>
      </c>
      <c r="AD23" s="122" t="s">
        <v>420</v>
      </c>
      <c r="AE23" s="123"/>
      <c r="AF23" s="122">
        <v>359.12666841365785</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0.44973935000389348</v>
      </c>
      <c r="F24" s="122">
        <v>8.4206453367163148E-2</v>
      </c>
      <c r="G24" s="122">
        <v>0.16458396783915197</v>
      </c>
      <c r="H24" s="122">
        <v>1.2296885114228924E-3</v>
      </c>
      <c r="I24" s="122">
        <v>3.646228458831452E-2</v>
      </c>
      <c r="J24" s="122">
        <v>3.6477730899514525E-2</v>
      </c>
      <c r="K24" s="122">
        <v>3.6489744697114523E-2</v>
      </c>
      <c r="L24" s="122">
        <v>1.9614120239379015E-2</v>
      </c>
      <c r="M24" s="122">
        <v>0.16775413692430913</v>
      </c>
      <c r="N24" s="122">
        <v>3.8893485137951405E-4</v>
      </c>
      <c r="O24" s="122">
        <v>1.5142804182053556E-5</v>
      </c>
      <c r="P24" s="122">
        <v>1.1720194105474711E-3</v>
      </c>
      <c r="Q24" s="122">
        <v>2.3496943931486779E-4</v>
      </c>
      <c r="R24" s="122">
        <v>3.9507750772138525E-4</v>
      </c>
      <c r="S24" s="122">
        <v>4.185711461534837E-4</v>
      </c>
      <c r="T24" s="122">
        <v>5.9120665754231396E-5</v>
      </c>
      <c r="U24" s="122">
        <v>2.9700513833078187E-4</v>
      </c>
      <c r="V24" s="122">
        <v>5.2240059793314857E-2</v>
      </c>
      <c r="W24" s="122">
        <v>2.7918282501604962E-3</v>
      </c>
      <c r="X24" s="122">
        <v>8.1405765419674959E-5</v>
      </c>
      <c r="Y24" s="122">
        <v>1.272671125174339E-4</v>
      </c>
      <c r="Z24" s="122">
        <v>4.3642306019709173E-5</v>
      </c>
      <c r="AA24" s="122">
        <v>3.4368709499743387E-5</v>
      </c>
      <c r="AB24" s="122">
        <v>2.8668389345656143E-4</v>
      </c>
      <c r="AC24" s="122">
        <v>1.0640792159999999E-6</v>
      </c>
      <c r="AD24" s="122">
        <v>2.9176365599999999E-4</v>
      </c>
      <c r="AE24" s="123"/>
      <c r="AF24" s="122">
        <v>1745.3057998289262</v>
      </c>
      <c r="AG24" s="122">
        <v>1.7162568</v>
      </c>
      <c r="AH24" s="122">
        <v>1757.4523811999998</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4.0521099078336187</v>
      </c>
      <c r="F27" s="122">
        <v>5.3357474723655534</v>
      </c>
      <c r="G27" s="122">
        <v>0.24481080866750859</v>
      </c>
      <c r="H27" s="122">
        <v>4.5004908356488715E-3</v>
      </c>
      <c r="I27" s="122">
        <v>0.3112398165114923</v>
      </c>
      <c r="J27" s="122">
        <v>0.3112398165114923</v>
      </c>
      <c r="K27" s="122">
        <v>0.3112398165114923</v>
      </c>
      <c r="L27" s="122">
        <v>0.13132232425997159</v>
      </c>
      <c r="M27" s="122">
        <v>46.161936735595738</v>
      </c>
      <c r="N27" s="122">
        <v>5.3205606661405875</v>
      </c>
      <c r="O27" s="122">
        <v>3.0434376574659697E-5</v>
      </c>
      <c r="P27" s="122">
        <v>1.5196959918950554E-3</v>
      </c>
      <c r="Q27" s="122">
        <v>4.7217969749168417E-5</v>
      </c>
      <c r="R27" s="122">
        <v>1.3925770158503283E-3</v>
      </c>
      <c r="S27" s="122">
        <v>9.7142556728357671E-4</v>
      </c>
      <c r="T27" s="122">
        <v>3.2649925730090341E-4</v>
      </c>
      <c r="U27" s="122">
        <v>3.356718634901744E-5</v>
      </c>
      <c r="V27" s="122">
        <v>5.6325700408186088E-3</v>
      </c>
      <c r="W27" s="122">
        <v>5.89779E-2</v>
      </c>
      <c r="X27" s="122">
        <v>2.3288977424000003E-3</v>
      </c>
      <c r="Y27" s="122">
        <v>3.2335390293E-3</v>
      </c>
      <c r="Z27" s="122">
        <v>1.8252748689000001E-3</v>
      </c>
      <c r="AA27" s="122">
        <v>3.2314242550999998E-3</v>
      </c>
      <c r="AB27" s="122">
        <v>1.06191358957E-2</v>
      </c>
      <c r="AC27" s="122">
        <v>5.8977800000000003E-5</v>
      </c>
      <c r="AD27" s="122">
        <v>1.2981400000000001E-5</v>
      </c>
      <c r="AE27" s="123"/>
      <c r="AF27" s="122">
        <v>8679.0047317544995</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0.52282744537379777</v>
      </c>
      <c r="F28" s="122">
        <v>8.3334323966765586E-2</v>
      </c>
      <c r="G28" s="122">
        <v>6.4074355948139608E-2</v>
      </c>
      <c r="H28" s="122">
        <v>2.8341995840697952E-4</v>
      </c>
      <c r="I28" s="122">
        <v>0.10796759678283535</v>
      </c>
      <c r="J28" s="122">
        <v>0.10796759678283535</v>
      </c>
      <c r="K28" s="122">
        <v>0.10796759678283535</v>
      </c>
      <c r="L28" s="122">
        <v>4.6702242914090204E-2</v>
      </c>
      <c r="M28" s="122">
        <v>0.62305020273302725</v>
      </c>
      <c r="N28" s="122">
        <v>3.590441233350404E-2</v>
      </c>
      <c r="O28" s="122">
        <v>1.4057495066432268E-6</v>
      </c>
      <c r="P28" s="122">
        <v>1.3749845485047261E-4</v>
      </c>
      <c r="Q28" s="122">
        <v>2.7194110704567776E-6</v>
      </c>
      <c r="R28" s="122">
        <v>2.1346905596552842E-4</v>
      </c>
      <c r="S28" s="122">
        <v>1.4340335021949726E-4</v>
      </c>
      <c r="T28" s="122">
        <v>7.0043171690180324E-6</v>
      </c>
      <c r="U28" s="122">
        <v>2.6273231276271025E-6</v>
      </c>
      <c r="V28" s="122">
        <v>4.7015552468798819E-4</v>
      </c>
      <c r="W28" s="122">
        <v>6.9660000000000002E-4</v>
      </c>
      <c r="X28" s="122">
        <v>4.645779747E-4</v>
      </c>
      <c r="Y28" s="122">
        <v>5.239056808E-4</v>
      </c>
      <c r="Z28" s="122">
        <v>4.0734560359999999E-4</v>
      </c>
      <c r="AA28" s="122">
        <v>4.3809173789999999E-4</v>
      </c>
      <c r="AB28" s="122">
        <v>1.8339209970000001E-3</v>
      </c>
      <c r="AC28" s="122">
        <v>6.9660000000000003E-7</v>
      </c>
      <c r="AD28" s="122">
        <v>5.8619999999999999E-7</v>
      </c>
      <c r="AE28" s="123"/>
      <c r="AF28" s="122">
        <v>1083.4122910524</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1.7261281569042664</v>
      </c>
      <c r="F29" s="122">
        <v>0.13739681856846472</v>
      </c>
      <c r="G29" s="122">
        <v>0.11098167457646101</v>
      </c>
      <c r="H29" s="122">
        <v>3.9006374278172839E-4</v>
      </c>
      <c r="I29" s="122">
        <v>7.2115212897380945E-2</v>
      </c>
      <c r="J29" s="122">
        <v>7.2115212897380945E-2</v>
      </c>
      <c r="K29" s="122">
        <v>7.2115212897380945E-2</v>
      </c>
      <c r="L29" s="122">
        <v>3.607926759381995E-2</v>
      </c>
      <c r="M29" s="122">
        <v>0.43457634530978068</v>
      </c>
      <c r="N29" s="122">
        <v>6.2129069271082927E-4</v>
      </c>
      <c r="O29" s="122">
        <v>2.1371639237139519E-6</v>
      </c>
      <c r="P29" s="122">
        <v>2.2634696589242316E-4</v>
      </c>
      <c r="Q29" s="122">
        <v>4.2727885672578586E-6</v>
      </c>
      <c r="R29" s="122">
        <v>3.6289148642426914E-4</v>
      </c>
      <c r="S29" s="122">
        <v>2.4335499903227215E-4</v>
      </c>
      <c r="T29" s="122">
        <v>8.5717448974064963E-6</v>
      </c>
      <c r="U29" s="122">
        <v>4.2712492870878124E-6</v>
      </c>
      <c r="V29" s="122">
        <v>7.6877869327070464E-4</v>
      </c>
      <c r="W29" s="122">
        <v>8.4697999999999996E-3</v>
      </c>
      <c r="X29" s="122">
        <v>1.210068575E-4</v>
      </c>
      <c r="Y29" s="122">
        <v>7.3276374810000002E-4</v>
      </c>
      <c r="Z29" s="122">
        <v>8.1881306899999999E-4</v>
      </c>
      <c r="AA29" s="122">
        <v>1.882328894E-4</v>
      </c>
      <c r="AB29" s="122">
        <v>1.8608165640000001E-3</v>
      </c>
      <c r="AC29" s="122">
        <v>1.485E-6</v>
      </c>
      <c r="AD29" s="122">
        <v>1.4659E-6</v>
      </c>
      <c r="AE29" s="123"/>
      <c r="AF29" s="122">
        <v>1822.9692962866</v>
      </c>
      <c r="AG29" s="122" t="s">
        <v>420</v>
      </c>
      <c r="AH29" s="122">
        <v>6.3225892399999997E-2</v>
      </c>
      <c r="AI29" s="116" t="s">
        <v>420</v>
      </c>
      <c r="AJ29" s="122" t="s">
        <v>420</v>
      </c>
      <c r="AK29" s="122" t="s">
        <v>420</v>
      </c>
      <c r="AL29" s="124" t="s">
        <v>9</v>
      </c>
    </row>
    <row r="30" spans="1:38" s="90" customFormat="1" ht="26.25" customHeight="1" thickBot="1" x14ac:dyDescent="0.3">
      <c r="A30" s="77" t="s">
        <v>109</v>
      </c>
      <c r="B30" s="77" t="s">
        <v>142</v>
      </c>
      <c r="C30" s="77" t="s">
        <v>44</v>
      </c>
      <c r="D30" s="121"/>
      <c r="E30" s="122">
        <v>6.9392130866249386E-3</v>
      </c>
      <c r="F30" s="122">
        <v>0.16017614381693138</v>
      </c>
      <c r="G30" s="122">
        <v>8.2037490412399617E-4</v>
      </c>
      <c r="H30" s="122">
        <v>6.7166827358024756E-5</v>
      </c>
      <c r="I30" s="122">
        <v>2.6222403081366339E-3</v>
      </c>
      <c r="J30" s="122">
        <v>2.6222403081366339E-3</v>
      </c>
      <c r="K30" s="122">
        <v>2.6222403081366339E-3</v>
      </c>
      <c r="L30" s="122">
        <v>4.0663967971128333E-4</v>
      </c>
      <c r="M30" s="122">
        <v>0.7597560530153169</v>
      </c>
      <c r="N30" s="122">
        <v>5.3291800186761183E-2</v>
      </c>
      <c r="O30" s="122">
        <v>3.4118391756357058E-5</v>
      </c>
      <c r="P30" s="122">
        <v>1.1895436109797942E-5</v>
      </c>
      <c r="Q30" s="122">
        <v>4.1018745206199806E-7</v>
      </c>
      <c r="R30" s="122">
        <v>1.5111891946164891E-4</v>
      </c>
      <c r="S30" s="122">
        <v>5.7805734758108211E-3</v>
      </c>
      <c r="T30" s="122">
        <v>2.3983664061479743E-4</v>
      </c>
      <c r="U30" s="122">
        <v>3.3969949065765029E-5</v>
      </c>
      <c r="V30" s="122">
        <v>3.3865655849533716E-3</v>
      </c>
      <c r="W30" s="122">
        <v>9.433E-4</v>
      </c>
      <c r="X30" s="122">
        <v>1.43752243E-5</v>
      </c>
      <c r="Y30" s="122">
        <v>2.63545778E-5</v>
      </c>
      <c r="Z30" s="122">
        <v>8.9845150999999994E-6</v>
      </c>
      <c r="AA30" s="122">
        <v>3.08468354E-5</v>
      </c>
      <c r="AB30" s="122">
        <v>8.0561152600000009E-5</v>
      </c>
      <c r="AC30" s="122">
        <v>9.4350000000000005E-7</v>
      </c>
      <c r="AD30" s="122">
        <v>9.4350000000000005E-7</v>
      </c>
      <c r="AE30" s="123"/>
      <c r="AF30" s="122">
        <v>59.851818421799997</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1.2626543102310168</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58.5877155628</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4.9157202023389794E-2</v>
      </c>
      <c r="J32" s="122">
        <v>0.10081450835600825</v>
      </c>
      <c r="K32" s="122">
        <v>0.12220817578585792</v>
      </c>
      <c r="L32" s="122">
        <v>9.5177703530198669E-3</v>
      </c>
      <c r="M32" s="122" t="s">
        <v>420</v>
      </c>
      <c r="N32" s="126">
        <v>0.44803153000929496</v>
      </c>
      <c r="O32" s="122">
        <v>1.8548151921291536E-3</v>
      </c>
      <c r="P32" s="116" t="s">
        <v>421</v>
      </c>
      <c r="Q32" s="122">
        <v>5.0725166041500468E-3</v>
      </c>
      <c r="R32" s="122">
        <v>0.16836702752426558</v>
      </c>
      <c r="S32" s="122">
        <v>3.7061731481928759</v>
      </c>
      <c r="T32" s="122">
        <v>2.5146553448057767E-2</v>
      </c>
      <c r="U32" s="122">
        <v>2.4441635157171574E-3</v>
      </c>
      <c r="V32" s="122">
        <v>0.99834317558822872</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3115.4270196023776</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1.4574028730681848E-2</v>
      </c>
      <c r="J33" s="122">
        <v>2.6988942093855259E-2</v>
      </c>
      <c r="K33" s="122">
        <v>5.3977884187710518E-2</v>
      </c>
      <c r="L33" s="122">
        <v>5.7216557238973155E-4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3115.4270196023776</v>
      </c>
      <c r="AL33" s="124" t="s">
        <v>381</v>
      </c>
    </row>
    <row r="34" spans="1:38" s="90" customFormat="1" ht="26.25" customHeight="1" thickBot="1" x14ac:dyDescent="0.3">
      <c r="A34" s="77" t="s">
        <v>107</v>
      </c>
      <c r="B34" s="77" t="s">
        <v>146</v>
      </c>
      <c r="C34" s="77" t="s">
        <v>48</v>
      </c>
      <c r="D34" s="121"/>
      <c r="E34" s="122">
        <v>0.12756834804959999</v>
      </c>
      <c r="F34" s="122">
        <v>1.1323129826880001E-2</v>
      </c>
      <c r="G34" s="122">
        <v>9.9417498479999998E-3</v>
      </c>
      <c r="H34" s="122">
        <v>1.7057949739200004E-5</v>
      </c>
      <c r="I34" s="122">
        <v>3.3351954490080005E-3</v>
      </c>
      <c r="J34" s="122">
        <v>3.504728446416E-3</v>
      </c>
      <c r="K34" s="122">
        <v>3.7004239434240004E-3</v>
      </c>
      <c r="L34" s="122">
        <v>2.1678770418552002E-3</v>
      </c>
      <c r="M34" s="122">
        <v>2.6047384601760003E-2</v>
      </c>
      <c r="N34" s="122" t="s">
        <v>421</v>
      </c>
      <c r="O34" s="122">
        <v>2.4383449627200001E-5</v>
      </c>
      <c r="P34" s="122" t="s">
        <v>421</v>
      </c>
      <c r="Q34" s="122" t="s">
        <v>421</v>
      </c>
      <c r="R34" s="122">
        <v>1.2170794813920001E-4</v>
      </c>
      <c r="S34" s="122">
        <v>4.1378609367359997E-3</v>
      </c>
      <c r="T34" s="122">
        <v>1.703701973952E-4</v>
      </c>
      <c r="U34" s="122">
        <v>2.4383449627200001E-5</v>
      </c>
      <c r="V34" s="122">
        <v>2.4341589627840002E-3</v>
      </c>
      <c r="W34" s="122" t="s">
        <v>421</v>
      </c>
      <c r="X34" s="122">
        <v>7.3045698883199999E-5</v>
      </c>
      <c r="Y34" s="122">
        <v>1.2170794813920001E-4</v>
      </c>
      <c r="Z34" s="122" t="s">
        <v>421</v>
      </c>
      <c r="AA34" s="122" t="s">
        <v>421</v>
      </c>
      <c r="AB34" s="122">
        <v>1.947536470224E-4</v>
      </c>
      <c r="AC34" s="122" t="s">
        <v>420</v>
      </c>
      <c r="AD34" s="122" t="s">
        <v>420</v>
      </c>
      <c r="AE34" s="123"/>
      <c r="AF34" s="122">
        <v>104.6499984</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3.2130679942883725E-2</v>
      </c>
      <c r="F36" s="122">
        <v>7.7879071883720939E-4</v>
      </c>
      <c r="G36" s="122">
        <v>8.0994234759069789E-4</v>
      </c>
      <c r="H36" s="122">
        <v>3.2531200884000004E-4</v>
      </c>
      <c r="I36" s="122">
        <v>4.4442990354976754E-4</v>
      </c>
      <c r="J36" s="122">
        <v>4.7617489666046517E-4</v>
      </c>
      <c r="K36" s="122">
        <v>4.7617489666046517E-4</v>
      </c>
      <c r="L36" s="122">
        <v>2.1494623839906983E-5</v>
      </c>
      <c r="M36" s="122">
        <v>1.7088893487627911E-3</v>
      </c>
      <c r="N36" s="122">
        <v>5.7853024827907E-5</v>
      </c>
      <c r="O36" s="122">
        <v>4.4502326790697682E-6</v>
      </c>
      <c r="P36" s="122">
        <v>1.3350698037209306E-5</v>
      </c>
      <c r="Q36" s="122">
        <v>1.7800930716279073E-5</v>
      </c>
      <c r="R36" s="122">
        <v>2.2251163395348844E-5</v>
      </c>
      <c r="S36" s="122">
        <v>3.9162047575813961E-4</v>
      </c>
      <c r="T36" s="122">
        <v>4.4502326790697678E-4</v>
      </c>
      <c r="U36" s="122">
        <v>4.4502326790697687E-5</v>
      </c>
      <c r="V36" s="122">
        <v>5.3402792148837222E-4</v>
      </c>
      <c r="W36" s="122">
        <v>5.7853024827907E-5</v>
      </c>
      <c r="X36" s="122">
        <v>8.9004653581395375E-7</v>
      </c>
      <c r="Y36" s="122">
        <v>4.4502326790697682E-6</v>
      </c>
      <c r="Z36" s="122">
        <v>4.4502326790697682E-6</v>
      </c>
      <c r="AA36" s="122">
        <v>4.4502326790697688E-7</v>
      </c>
      <c r="AB36" s="122">
        <v>1.0235535161860467E-5</v>
      </c>
      <c r="AC36" s="122">
        <v>3.5601861432558146E-5</v>
      </c>
      <c r="AD36" s="122">
        <v>1.6910884180465117E-5</v>
      </c>
      <c r="AE36" s="123"/>
      <c r="AF36" s="122">
        <v>19.136000520000003</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12.691622103386809</v>
      </c>
      <c r="AI37" s="122" t="s">
        <v>420</v>
      </c>
      <c r="AJ37" s="122" t="s">
        <v>420</v>
      </c>
      <c r="AK37" s="122" t="s">
        <v>337</v>
      </c>
      <c r="AL37" s="124" t="s">
        <v>9</v>
      </c>
    </row>
    <row r="38" spans="1:38" s="90" customFormat="1" ht="26.25" customHeight="1" thickBot="1" x14ac:dyDescent="0.3">
      <c r="A38" s="77" t="s">
        <v>107</v>
      </c>
      <c r="B38" s="77" t="s">
        <v>150</v>
      </c>
      <c r="C38" s="77" t="s">
        <v>249</v>
      </c>
      <c r="D38" s="129"/>
      <c r="E38" s="122">
        <v>1.2745808230323107E-2</v>
      </c>
      <c r="F38" s="122">
        <v>1.2117678312738339E-3</v>
      </c>
      <c r="G38" s="122">
        <v>6.8656872430651334E-4</v>
      </c>
      <c r="H38" s="122">
        <v>1.9827371157184908E-6</v>
      </c>
      <c r="I38" s="122">
        <v>1.0446639753631021E-3</v>
      </c>
      <c r="J38" s="122">
        <v>1.1112152467240373E-3</v>
      </c>
      <c r="K38" s="122">
        <v>1.5897015354411623E-3</v>
      </c>
      <c r="L38" s="122">
        <v>5.3123272150019019E-4</v>
      </c>
      <c r="M38" s="122">
        <v>4.2727007024246488E-3</v>
      </c>
      <c r="N38" s="122">
        <v>8.9872479335497299E-7</v>
      </c>
      <c r="O38" s="122">
        <v>3.7370971692670123E-6</v>
      </c>
      <c r="P38" s="122" t="s">
        <v>421</v>
      </c>
      <c r="Q38" s="122" t="s">
        <v>421</v>
      </c>
      <c r="R38" s="122">
        <v>1.4410516701713651E-5</v>
      </c>
      <c r="S38" s="122">
        <v>5.1909484707367639E-4</v>
      </c>
      <c r="T38" s="122">
        <v>1.9597549476157942E-5</v>
      </c>
      <c r="U38" s="122">
        <v>2.6408274945474372E-6</v>
      </c>
      <c r="V38" s="122">
        <v>3.0118611639629549E-4</v>
      </c>
      <c r="W38" s="122" t="s">
        <v>421</v>
      </c>
      <c r="X38" s="122">
        <v>7.9087147313000008E-6</v>
      </c>
      <c r="Y38" s="122">
        <v>1.3181220505274785E-5</v>
      </c>
      <c r="Z38" s="122" t="s">
        <v>420</v>
      </c>
      <c r="AA38" s="122" t="s">
        <v>420</v>
      </c>
      <c r="AB38" s="122">
        <v>2.1089935236574786E-5</v>
      </c>
      <c r="AC38" s="122" t="s">
        <v>421</v>
      </c>
      <c r="AD38" s="122" t="s">
        <v>420</v>
      </c>
      <c r="AE38" s="123"/>
      <c r="AF38" s="122">
        <v>11.363379191602933</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0.94452677780715844</v>
      </c>
      <c r="F39" s="122">
        <v>0.29551144174350147</v>
      </c>
      <c r="G39" s="122">
        <v>0.38098811775531999</v>
      </c>
      <c r="H39" s="122">
        <v>3.9253972438110742E-4</v>
      </c>
      <c r="I39" s="122">
        <v>7.818064660611132E-2</v>
      </c>
      <c r="J39" s="122">
        <v>8.9956838337544545E-2</v>
      </c>
      <c r="K39" s="122">
        <v>8.9978521828744551E-2</v>
      </c>
      <c r="L39" s="122">
        <v>3.9789991377215318E-2</v>
      </c>
      <c r="M39" s="122">
        <v>0.64058222594922987</v>
      </c>
      <c r="N39" s="122">
        <v>3.1847660140952992E-2</v>
      </c>
      <c r="O39" s="122">
        <v>6.0147935300602115E-4</v>
      </c>
      <c r="P39" s="122">
        <v>1.3591873865811076E-3</v>
      </c>
      <c r="Q39" s="122">
        <v>2.9135483119455369E-3</v>
      </c>
      <c r="R39" s="122">
        <v>3.9325465077895944E-2</v>
      </c>
      <c r="S39" s="122">
        <v>1.182704243027026E-2</v>
      </c>
      <c r="T39" s="122">
        <v>0.48967591294336943</v>
      </c>
      <c r="U39" s="122">
        <v>9.4418742668430755E-4</v>
      </c>
      <c r="V39" s="122">
        <v>7.7994076840291332E-2</v>
      </c>
      <c r="W39" s="122">
        <v>2.4125447158866442E-2</v>
      </c>
      <c r="X39" s="122">
        <v>1.4838329100612106E-4</v>
      </c>
      <c r="Y39" s="122">
        <v>2.4119265502516612E-4</v>
      </c>
      <c r="Z39" s="122">
        <v>8.0071483262318834E-5</v>
      </c>
      <c r="AA39" s="122">
        <v>6.3180526078516621E-5</v>
      </c>
      <c r="AB39" s="122">
        <v>5.3282795537212271E-4</v>
      </c>
      <c r="AC39" s="122">
        <v>8.6346348797443622E-4</v>
      </c>
      <c r="AD39" s="122">
        <v>5.2710816556147152E-4</v>
      </c>
      <c r="AE39" s="123"/>
      <c r="AF39" s="122">
        <v>3921.2531002110741</v>
      </c>
      <c r="AG39" s="122">
        <v>3.0976416000000007</v>
      </c>
      <c r="AH39" s="122">
        <v>9425.907079200002</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2.260802665671882</v>
      </c>
      <c r="F41" s="122">
        <v>0.76195693757637029</v>
      </c>
      <c r="G41" s="122">
        <v>1.9870626537804512</v>
      </c>
      <c r="H41" s="122">
        <v>3.1246012120968365E-3</v>
      </c>
      <c r="I41" s="122">
        <v>0.57664859630860332</v>
      </c>
      <c r="J41" s="122">
        <v>0.57771050530650148</v>
      </c>
      <c r="K41" s="122">
        <v>0.63684138248045341</v>
      </c>
      <c r="L41" s="122">
        <v>3.7475449714039294E-2</v>
      </c>
      <c r="M41" s="122">
        <v>6.6452979241435735</v>
      </c>
      <c r="N41" s="122">
        <v>0.11942473179826298</v>
      </c>
      <c r="O41" s="122">
        <v>1.410707746570916E-3</v>
      </c>
      <c r="P41" s="122">
        <v>9.0771474958670582E-3</v>
      </c>
      <c r="Q41" s="122">
        <v>4.8308730954676454E-3</v>
      </c>
      <c r="R41" s="122">
        <v>1.6518178509389105E-2</v>
      </c>
      <c r="S41" s="122">
        <v>2.5954952518005784E-2</v>
      </c>
      <c r="T41" s="122">
        <v>1.2099523141664454E-2</v>
      </c>
      <c r="U41" s="122">
        <v>2.9520104780924581E-3</v>
      </c>
      <c r="V41" s="122">
        <v>0.25564450988751364</v>
      </c>
      <c r="W41" s="122">
        <v>1.1695669917509324</v>
      </c>
      <c r="X41" s="122">
        <v>0.28853049606041115</v>
      </c>
      <c r="Y41" s="122">
        <v>0.45852554664196488</v>
      </c>
      <c r="Z41" s="122">
        <v>0.17312304973551798</v>
      </c>
      <c r="AA41" s="122">
        <v>0.14013346709627247</v>
      </c>
      <c r="AB41" s="122">
        <v>1.0603125595341665</v>
      </c>
      <c r="AC41" s="122">
        <v>8.0731272161852397E-4</v>
      </c>
      <c r="AD41" s="122">
        <v>0.19328323807699199</v>
      </c>
      <c r="AE41" s="123"/>
      <c r="AF41" s="122">
        <v>10414.001970360001</v>
      </c>
      <c r="AG41" s="122">
        <v>1135.0546847999999</v>
      </c>
      <c r="AH41" s="122">
        <v>21030.464001600001</v>
      </c>
      <c r="AI41" s="122">
        <v>94.33416411739563</v>
      </c>
      <c r="AJ41" s="122" t="s">
        <v>420</v>
      </c>
      <c r="AK41" s="122" t="s">
        <v>337</v>
      </c>
      <c r="AL41" s="124" t="s">
        <v>9</v>
      </c>
    </row>
    <row r="42" spans="1:38" s="90" customFormat="1" ht="26.25" customHeight="1" thickBot="1" x14ac:dyDescent="0.3">
      <c r="A42" s="77" t="s">
        <v>107</v>
      </c>
      <c r="B42" s="77" t="s">
        <v>154</v>
      </c>
      <c r="C42" s="77" t="s">
        <v>50</v>
      </c>
      <c r="D42" s="121"/>
      <c r="E42" s="122">
        <v>2.0500236736123315E-3</v>
      </c>
      <c r="F42" s="122">
        <v>0.11600790695386018</v>
      </c>
      <c r="G42" s="122">
        <v>2.2800378081000387E-4</v>
      </c>
      <c r="H42" s="122">
        <v>6.1925598309077059E-6</v>
      </c>
      <c r="I42" s="122">
        <v>3.4040533057170917E-4</v>
      </c>
      <c r="J42" s="122">
        <v>3.5213111370342915E-4</v>
      </c>
      <c r="K42" s="122">
        <v>3.6525352279230913E-4</v>
      </c>
      <c r="L42" s="122">
        <v>3.2465056741815492E-5</v>
      </c>
      <c r="M42" s="122">
        <v>0.24003628892638626</v>
      </c>
      <c r="N42" s="122">
        <v>1.4713038754919699E-2</v>
      </c>
      <c r="O42" s="122">
        <v>4.0791211636400641E-6</v>
      </c>
      <c r="P42" s="122" t="s">
        <v>421</v>
      </c>
      <c r="Q42" s="122" t="s">
        <v>421</v>
      </c>
      <c r="R42" s="122">
        <v>4.212657162902593E-5</v>
      </c>
      <c r="S42" s="122">
        <v>1.1531616479142272E-3</v>
      </c>
      <c r="T42" s="122">
        <v>3.0198662279425235E-5</v>
      </c>
      <c r="U42" s="122">
        <v>3.8000630135000639E-6</v>
      </c>
      <c r="V42" s="122">
        <v>5.5704826895499834E-4</v>
      </c>
      <c r="W42" s="122" t="s">
        <v>421</v>
      </c>
      <c r="X42" s="122">
        <v>1.0819170595670126E-5</v>
      </c>
      <c r="Y42" s="122">
        <v>1.1887335763670126E-5</v>
      </c>
      <c r="Z42" s="122" t="s">
        <v>420</v>
      </c>
      <c r="AA42" s="122" t="s">
        <v>420</v>
      </c>
      <c r="AB42" s="122">
        <v>2.2706506359340253E-5</v>
      </c>
      <c r="AC42" s="122" t="s">
        <v>421</v>
      </c>
      <c r="AD42" s="122" t="s">
        <v>420</v>
      </c>
      <c r="AE42" s="123"/>
      <c r="AF42" s="122">
        <v>16.83427914980529</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2.4237845786667677E-3</v>
      </c>
      <c r="F44" s="122">
        <v>1.5108768292602739E-2</v>
      </c>
      <c r="G44" s="122">
        <v>1.8004146964106853E-4</v>
      </c>
      <c r="H44" s="122">
        <v>5.5047271326975847E-7</v>
      </c>
      <c r="I44" s="122">
        <v>4.973493044536755E-4</v>
      </c>
      <c r="J44" s="122">
        <v>5.0739548599213716E-4</v>
      </c>
      <c r="K44" s="122">
        <v>6.08888596761368E-4</v>
      </c>
      <c r="L44" s="122">
        <v>1.193719934921398E-4</v>
      </c>
      <c r="M44" s="122">
        <v>3.3199369716005372E-2</v>
      </c>
      <c r="N44" s="122">
        <v>1.7426196025722132E-3</v>
      </c>
      <c r="O44" s="122">
        <v>2.4910011936502629E-6</v>
      </c>
      <c r="P44" s="122" t="s">
        <v>421</v>
      </c>
      <c r="Q44" s="122" t="s">
        <v>421</v>
      </c>
      <c r="R44" s="122">
        <v>7.91650365768978E-6</v>
      </c>
      <c r="S44" s="122">
        <v>3.3340446414775255E-4</v>
      </c>
      <c r="T44" s="122">
        <v>9.9938721869749229E-6</v>
      </c>
      <c r="U44" s="122">
        <v>1.0386836115425719E-6</v>
      </c>
      <c r="V44" s="122">
        <v>1.9318727152118018E-4</v>
      </c>
      <c r="W44" s="122" t="s">
        <v>421</v>
      </c>
      <c r="X44" s="122">
        <v>3.5661695014277144E-6</v>
      </c>
      <c r="Y44" s="122">
        <v>4.7433740309128561E-6</v>
      </c>
      <c r="Z44" s="122" t="s">
        <v>420</v>
      </c>
      <c r="AA44" s="122" t="s">
        <v>420</v>
      </c>
      <c r="AB44" s="122">
        <v>8.3095435323405731E-6</v>
      </c>
      <c r="AC44" s="122" t="s">
        <v>421</v>
      </c>
      <c r="AD44" s="122" t="s">
        <v>420</v>
      </c>
      <c r="AE44" s="123"/>
      <c r="AF44" s="122">
        <v>4.5248942356170572</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1.0068355863761131E-4</v>
      </c>
      <c r="F47" s="122">
        <v>1.4158837237456011E-5</v>
      </c>
      <c r="G47" s="122">
        <v>5.8672297981292829E-6</v>
      </c>
      <c r="H47" s="122">
        <v>1.6378312644268076E-8</v>
      </c>
      <c r="I47" s="122">
        <v>1.1802648076576577E-5</v>
      </c>
      <c r="J47" s="122">
        <v>9.0678483491326783E-5</v>
      </c>
      <c r="K47" s="122">
        <v>6.7687917843729805E-4</v>
      </c>
      <c r="L47" s="122">
        <v>5.2786730281218135E-6</v>
      </c>
      <c r="M47" s="122">
        <v>4.8477557057701877E-5</v>
      </c>
      <c r="N47" s="122">
        <v>5.3719135331004785E-8</v>
      </c>
      <c r="O47" s="122">
        <v>1.2728597862544495E-6</v>
      </c>
      <c r="P47" s="122" t="s">
        <v>421</v>
      </c>
      <c r="Q47" s="122" t="s">
        <v>421</v>
      </c>
      <c r="R47" s="122">
        <v>1.4927444241460974E-6</v>
      </c>
      <c r="S47" s="122">
        <v>1.3751887540746784E-4</v>
      </c>
      <c r="T47" s="122">
        <v>1.5140882784476496E-6</v>
      </c>
      <c r="U47" s="122">
        <v>2.2576941148903593E-8</v>
      </c>
      <c r="V47" s="122">
        <v>4.6993773773783601E-5</v>
      </c>
      <c r="W47" s="122" t="s">
        <v>421</v>
      </c>
      <c r="X47" s="122">
        <v>6.396402709639425E-8</v>
      </c>
      <c r="Y47" s="122">
        <v>1.0772886636779992E-7</v>
      </c>
      <c r="Z47" s="122" t="s">
        <v>420</v>
      </c>
      <c r="AA47" s="122" t="s">
        <v>420</v>
      </c>
      <c r="AB47" s="122">
        <v>1.7169289346419418E-7</v>
      </c>
      <c r="AC47" s="122" t="s">
        <v>421</v>
      </c>
      <c r="AD47" s="122" t="s">
        <v>420</v>
      </c>
      <c r="AE47" s="123"/>
      <c r="AF47" s="122">
        <v>9.7082650625666178E-2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v>4.0860000000000001E-4</v>
      </c>
      <c r="F49" s="122">
        <v>3.4958000000000003E-3</v>
      </c>
      <c r="G49" s="122">
        <v>3.6320000000000005E-4</v>
      </c>
      <c r="H49" s="122">
        <v>6.2651999999999999E-2</v>
      </c>
      <c r="I49" s="122">
        <v>2.7694000000000003E-2</v>
      </c>
      <c r="J49" s="122">
        <v>6.628400000000001E-2</v>
      </c>
      <c r="K49" s="122">
        <v>0.15753800000000001</v>
      </c>
      <c r="L49" s="122">
        <v>1.357006E-2</v>
      </c>
      <c r="M49" s="122">
        <v>0.20884000000000003</v>
      </c>
      <c r="N49" s="122">
        <v>0.17251999999999998</v>
      </c>
      <c r="O49" s="122">
        <v>3.1779999999999998E-3</v>
      </c>
      <c r="P49" s="122">
        <v>5.4479999999999997E-3</v>
      </c>
      <c r="Q49" s="122">
        <v>5.9020000000000001E-3</v>
      </c>
      <c r="R49" s="122">
        <v>7.7179999999999999E-2</v>
      </c>
      <c r="S49" s="122">
        <v>2.1791999999999999E-2</v>
      </c>
      <c r="T49" s="122">
        <v>5.4480000000000001E-2</v>
      </c>
      <c r="U49" s="122">
        <v>7.2639999999999996E-3</v>
      </c>
      <c r="V49" s="122">
        <v>9.9879999999999997E-2</v>
      </c>
      <c r="W49" s="122">
        <v>1.3619999999999999</v>
      </c>
      <c r="X49" s="122">
        <v>7.2639999999999996E-2</v>
      </c>
      <c r="Y49" s="122">
        <v>9.0799999999999992E-2</v>
      </c>
      <c r="Z49" s="122">
        <v>4.5399999999999996E-2</v>
      </c>
      <c r="AA49" s="122">
        <v>3.1780000000000003E-2</v>
      </c>
      <c r="AB49" s="122">
        <v>0.24062</v>
      </c>
      <c r="AC49" s="122" t="s">
        <v>421</v>
      </c>
      <c r="AD49" s="122" t="s">
        <v>421</v>
      </c>
      <c r="AE49" s="123"/>
      <c r="AF49" s="122" t="s">
        <v>420</v>
      </c>
      <c r="AG49" s="122" t="s">
        <v>420</v>
      </c>
      <c r="AH49" s="122" t="s">
        <v>420</v>
      </c>
      <c r="AI49" s="122" t="s">
        <v>420</v>
      </c>
      <c r="AJ49" s="122" t="s">
        <v>420</v>
      </c>
      <c r="AK49" s="122">
        <v>0.45399999999999996</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0.43237323636406932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0.96392913543653458</v>
      </c>
      <c r="AL53" s="124" t="s">
        <v>307</v>
      </c>
    </row>
    <row r="54" spans="1:38" s="90" customFormat="1" ht="37.5" customHeight="1" thickBot="1" x14ac:dyDescent="0.3">
      <c r="A54" s="77" t="s">
        <v>102</v>
      </c>
      <c r="B54" s="77" t="s">
        <v>164</v>
      </c>
      <c r="C54" s="77" t="s">
        <v>258</v>
      </c>
      <c r="D54" s="121"/>
      <c r="E54" s="122" t="s">
        <v>420</v>
      </c>
      <c r="F54" s="122">
        <v>0.54191526861148842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32381.510266800004</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2.3496278234808265E-2</v>
      </c>
      <c r="J61" s="122">
        <v>0.2349627823480826</v>
      </c>
      <c r="K61" s="122">
        <v>0.78601167897738455</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63111.567354965591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1.9058709632409312</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960324</v>
      </c>
      <c r="AL82" s="124" t="s">
        <v>338</v>
      </c>
    </row>
    <row r="83" spans="1:38" s="90" customFormat="1" ht="26.25" customHeight="1" thickBot="1" x14ac:dyDescent="0.3">
      <c r="A83" s="77" t="s">
        <v>100</v>
      </c>
      <c r="B83" s="84" t="s">
        <v>194</v>
      </c>
      <c r="C83" s="83" t="s">
        <v>62</v>
      </c>
      <c r="D83" s="121"/>
      <c r="E83" s="122" t="s">
        <v>421</v>
      </c>
      <c r="F83" s="122">
        <v>9.0686924307692321E-4</v>
      </c>
      <c r="G83" s="122" t="s">
        <v>421</v>
      </c>
      <c r="H83" s="122" t="s">
        <v>420</v>
      </c>
      <c r="I83" s="122">
        <v>2.267173107692308E-4</v>
      </c>
      <c r="J83" s="122">
        <v>1.7003798307692311E-3</v>
      </c>
      <c r="K83" s="122">
        <v>7.9351058769230789E-3</v>
      </c>
      <c r="L83" s="122">
        <v>1.2922886713846157E-5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2.0749482121452485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0.11117959045200003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960324</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0.57719861799999994</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4.4663035808755348E-3</v>
      </c>
      <c r="F91" s="122">
        <v>1.1866910943526317E-2</v>
      </c>
      <c r="G91" s="122">
        <v>1.8414150624530244E-3</v>
      </c>
      <c r="H91" s="122">
        <v>1.0175140581742608E-2</v>
      </c>
      <c r="I91" s="122">
        <v>7.6785400163907169E-2</v>
      </c>
      <c r="J91" s="122">
        <v>8.6564018246924307E-2</v>
      </c>
      <c r="K91" s="122">
        <v>8.8583736988122719E-2</v>
      </c>
      <c r="L91" s="122">
        <v>2.9789869414017508E-4</v>
      </c>
      <c r="M91" s="122">
        <v>0.13655365865666966</v>
      </c>
      <c r="N91" s="122">
        <v>0.16006930228310357</v>
      </c>
      <c r="O91" s="122">
        <v>1.568345695698619E-2</v>
      </c>
      <c r="P91" s="122">
        <v>3.5487470393396416E-4</v>
      </c>
      <c r="Q91" s="122">
        <v>2.8675393501273081E-4</v>
      </c>
      <c r="R91" s="122">
        <v>1.239397311087507E-2</v>
      </c>
      <c r="S91" s="122">
        <v>0.46916498107501969</v>
      </c>
      <c r="T91" s="122">
        <v>2.7713236997976551E-2</v>
      </c>
      <c r="U91" s="122">
        <v>2.181524526977595E-3</v>
      </c>
      <c r="V91" s="122">
        <v>0.27107343348104751</v>
      </c>
      <c r="W91" s="122">
        <v>2.451841104034363E-4</v>
      </c>
      <c r="X91" s="122">
        <v>2.7215436254781434E-4</v>
      </c>
      <c r="Y91" s="122">
        <v>1.1033284968154635E-4</v>
      </c>
      <c r="Z91" s="122">
        <v>1.1033284968154635E-4</v>
      </c>
      <c r="AA91" s="122">
        <v>1.1033284968154635E-4</v>
      </c>
      <c r="AB91" s="122">
        <v>6.0315291159245335E-4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9.0666569982633116E-2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7.4602572472069466E-5</v>
      </c>
      <c r="F99" s="122">
        <v>2.3652560477026691E-3</v>
      </c>
      <c r="G99" s="122" t="s">
        <v>420</v>
      </c>
      <c r="H99" s="122">
        <v>2.2005162856056264E-3</v>
      </c>
      <c r="I99" s="122">
        <v>5.1249999999999999E-5</v>
      </c>
      <c r="J99" s="122">
        <v>7.8750000000000003E-5</v>
      </c>
      <c r="K99" s="122">
        <v>1.7249999999999999E-4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0.125</v>
      </c>
      <c r="AL99" s="124" t="s">
        <v>334</v>
      </c>
    </row>
    <row r="100" spans="1:38" s="90" customFormat="1" ht="26.25" customHeight="1" thickBot="1" x14ac:dyDescent="0.3">
      <c r="A100" s="77" t="s">
        <v>104</v>
      </c>
      <c r="B100" s="77" t="s">
        <v>203</v>
      </c>
      <c r="C100" s="77" t="s">
        <v>357</v>
      </c>
      <c r="D100" s="129"/>
      <c r="E100" s="122">
        <v>1.6201694910409129E-4</v>
      </c>
      <c r="F100" s="122">
        <v>3.8227282264480999E-3</v>
      </c>
      <c r="G100" s="122" t="s">
        <v>420</v>
      </c>
      <c r="H100" s="122">
        <v>3.0370686160940269E-3</v>
      </c>
      <c r="I100" s="122">
        <v>6.5939999999999995E-5</v>
      </c>
      <c r="J100" s="122">
        <v>9.9060000000000031E-5</v>
      </c>
      <c r="K100" s="122">
        <v>2.1631999999999999E-4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0.373</v>
      </c>
      <c r="AL100" s="124" t="s">
        <v>334</v>
      </c>
    </row>
    <row r="101" spans="1:38" s="90" customFormat="1" ht="26.25" customHeight="1" thickBot="1" x14ac:dyDescent="0.3">
      <c r="A101" s="77" t="s">
        <v>104</v>
      </c>
      <c r="B101" s="77" t="s">
        <v>205</v>
      </c>
      <c r="C101" s="77" t="s">
        <v>244</v>
      </c>
      <c r="D101" s="129"/>
      <c r="E101" s="122">
        <v>4.9572740991402959E-6</v>
      </c>
      <c r="F101" s="122">
        <v>2.743200157577106E-5</v>
      </c>
      <c r="G101" s="122" t="s">
        <v>420</v>
      </c>
      <c r="H101" s="122">
        <v>1.1556411225172938E-4</v>
      </c>
      <c r="I101" s="122">
        <v>2.3999999999999999E-6</v>
      </c>
      <c r="J101" s="122">
        <v>7.1999999999999997E-6</v>
      </c>
      <c r="K101" s="122">
        <v>1.6800000000000005E-5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0.12</v>
      </c>
      <c r="AL101" s="124" t="s">
        <v>334</v>
      </c>
    </row>
    <row r="102" spans="1:38" s="90" customFormat="1" ht="26.25" customHeight="1" thickBot="1" x14ac:dyDescent="0.3">
      <c r="A102" s="77" t="s">
        <v>104</v>
      </c>
      <c r="B102" s="77" t="s">
        <v>206</v>
      </c>
      <c r="C102" s="77" t="s">
        <v>358</v>
      </c>
      <c r="D102" s="129"/>
      <c r="E102" s="122">
        <v>1.0331354217158978E-7</v>
      </c>
      <c r="F102" s="122">
        <v>1.0898599035369107E-6</v>
      </c>
      <c r="G102" s="122" t="s">
        <v>420</v>
      </c>
      <c r="H102" s="122">
        <v>1.0071081109741476E-5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2.5417785205479452E-7</v>
      </c>
      <c r="F104" s="122">
        <v>2.9144383561643839E-6</v>
      </c>
      <c r="G104" s="122" t="s">
        <v>420</v>
      </c>
      <c r="H104" s="122">
        <v>5.2796451945205488E-6</v>
      </c>
      <c r="I104" s="122">
        <v>1.0000000000000001E-7</v>
      </c>
      <c r="J104" s="122">
        <v>2.9999999999999999E-7</v>
      </c>
      <c r="K104" s="122">
        <v>7.0000000000000007E-7</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5.0000000000000001E-3</v>
      </c>
      <c r="AL104" s="124" t="s">
        <v>334</v>
      </c>
    </row>
    <row r="105" spans="1:38" s="90" customFormat="1" ht="26.25" customHeight="1" thickBot="1" x14ac:dyDescent="0.3">
      <c r="A105" s="77" t="s">
        <v>104</v>
      </c>
      <c r="B105" s="77" t="s">
        <v>298</v>
      </c>
      <c r="C105" s="77" t="s">
        <v>247</v>
      </c>
      <c r="D105" s="129"/>
      <c r="E105" s="122">
        <v>1.912800626223092E-6</v>
      </c>
      <c r="F105" s="122">
        <v>2.4092789041095891E-5</v>
      </c>
      <c r="G105" s="122" t="s">
        <v>420</v>
      </c>
      <c r="H105" s="122">
        <v>4.8718646575342471E-5</v>
      </c>
      <c r="I105" s="122">
        <v>5.6000000000000004E-7</v>
      </c>
      <c r="J105" s="122">
        <v>8.8000000000000004E-7</v>
      </c>
      <c r="K105" s="122">
        <v>1.9199999999999998E-6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4.0000000000000001E-3</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4.656392251535968E-7</v>
      </c>
      <c r="F107" s="122">
        <v>5.0204714998247192E-6</v>
      </c>
      <c r="G107" s="122" t="s">
        <v>420</v>
      </c>
      <c r="H107" s="122">
        <v>1.856989323113706E-5</v>
      </c>
      <c r="I107" s="122">
        <v>1.3400000000000001E-8</v>
      </c>
      <c r="J107" s="122">
        <v>3.3499999999999997E-7</v>
      </c>
      <c r="K107" s="122">
        <v>1.59125E-6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6.7000000000000004E-2</v>
      </c>
      <c r="AL107" s="124" t="s">
        <v>334</v>
      </c>
    </row>
    <row r="108" spans="1:38" s="90" customFormat="1" ht="26.25" customHeight="1" thickBot="1" x14ac:dyDescent="0.3">
      <c r="A108" s="77" t="s">
        <v>104</v>
      </c>
      <c r="B108" s="77" t="s">
        <v>300</v>
      </c>
      <c r="C108" s="77" t="s">
        <v>360</v>
      </c>
      <c r="D108" s="129"/>
      <c r="E108" s="122">
        <v>2.576812662746632E-6</v>
      </c>
      <c r="F108" s="122">
        <v>6.5843168868340629E-5</v>
      </c>
      <c r="G108" s="122" t="s">
        <v>420</v>
      </c>
      <c r="H108" s="122">
        <v>5.4581683243563775E-5</v>
      </c>
      <c r="I108" s="122">
        <v>7.7400000000000002E-7</v>
      </c>
      <c r="J108" s="122">
        <v>1.0319999999999999E-5</v>
      </c>
      <c r="K108" s="122">
        <v>2.0639999999999999E-5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0.51600000000000001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4.0382672834798948E-7</v>
      </c>
      <c r="F110" s="122">
        <v>4.3247999999999997E-5</v>
      </c>
      <c r="G110" s="122" t="s">
        <v>420</v>
      </c>
      <c r="H110" s="122">
        <v>9.4825976671813199E-6</v>
      </c>
      <c r="I110" s="122">
        <v>1.844E-6</v>
      </c>
      <c r="J110" s="122">
        <v>1.2680000000000001E-5</v>
      </c>
      <c r="K110" s="122">
        <v>1.272E-5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0.09</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3.1893783999999994E-3</v>
      </c>
      <c r="F112" s="122" t="s">
        <v>421</v>
      </c>
      <c r="G112" s="122" t="s">
        <v>420</v>
      </c>
      <c r="H112" s="122">
        <v>2.1590952704285712E-3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79734.459999999992</v>
      </c>
      <c r="AL112" s="124" t="s">
        <v>411</v>
      </c>
    </row>
    <row r="113" spans="1:38" s="90" customFormat="1" ht="26.25" customHeight="1" thickBot="1" x14ac:dyDescent="0.3">
      <c r="A113" s="77" t="s">
        <v>114</v>
      </c>
      <c r="B113" s="84" t="s">
        <v>222</v>
      </c>
      <c r="C113" s="84" t="s">
        <v>120</v>
      </c>
      <c r="D113" s="121"/>
      <c r="E113" s="122">
        <v>5.8433366579961892E-4</v>
      </c>
      <c r="F113" s="122" t="s">
        <v>421</v>
      </c>
      <c r="G113" s="122" t="s">
        <v>420</v>
      </c>
      <c r="H113" s="122">
        <v>3.3300981347744378E-3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14608.341644990469</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7.7021639092312091E-4</v>
      </c>
      <c r="F116" s="122" t="s">
        <v>421</v>
      </c>
      <c r="G116" s="122" t="s">
        <v>420</v>
      </c>
      <c r="H116" s="122">
        <v>1.9690489022754815E-3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19255.409773078023</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5.2169799999999996E-5</v>
      </c>
      <c r="J119" s="122">
        <v>9.234229E-4</v>
      </c>
      <c r="K119" s="122">
        <v>9.234229E-4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608.66</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5.2344760000000001E-4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608.66</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1.8564000000000002E-3</v>
      </c>
      <c r="F131" s="122">
        <v>4.9980000000000001E-4</v>
      </c>
      <c r="G131" s="122">
        <v>2.2848000000000004E-4</v>
      </c>
      <c r="H131" s="122">
        <v>6.4260000000000008E-6</v>
      </c>
      <c r="I131" s="122">
        <v>2.8917000000000006E-6</v>
      </c>
      <c r="J131" s="122">
        <v>7.7112000000000003E-5</v>
      </c>
      <c r="K131" s="122">
        <v>1.071E-4</v>
      </c>
      <c r="L131" s="122">
        <v>2.4632999999999998E-6</v>
      </c>
      <c r="M131" s="122">
        <v>1.4280000000000002E-5</v>
      </c>
      <c r="N131" s="122">
        <v>6.4259999999999998E-5</v>
      </c>
      <c r="O131" s="122">
        <v>2.1420000000000002E-5</v>
      </c>
      <c r="P131" s="122">
        <v>2.3562E-2</v>
      </c>
      <c r="Q131" s="122">
        <v>1.428E-4</v>
      </c>
      <c r="R131" s="122">
        <v>3.57E-5</v>
      </c>
      <c r="S131" s="122">
        <v>2.142E-4</v>
      </c>
      <c r="T131" s="122">
        <v>2.8560000000000004E-5</v>
      </c>
      <c r="U131" s="122" t="s">
        <v>421</v>
      </c>
      <c r="V131" s="122">
        <v>6.8253212240219994E-4</v>
      </c>
      <c r="W131" s="122">
        <v>2.1420000000000003</v>
      </c>
      <c r="X131" s="122" t="s">
        <v>421</v>
      </c>
      <c r="Y131" s="122" t="s">
        <v>421</v>
      </c>
      <c r="Z131" s="122" t="s">
        <v>421</v>
      </c>
      <c r="AA131" s="122" t="s">
        <v>421</v>
      </c>
      <c r="AB131" s="122">
        <v>2.8559999999999999E-8</v>
      </c>
      <c r="AC131" s="122">
        <v>7.1400000000000005E-2</v>
      </c>
      <c r="AD131" s="122">
        <v>1.4280000000000001E-2</v>
      </c>
      <c r="AE131" s="123"/>
      <c r="AF131" s="122" t="s">
        <v>420</v>
      </c>
      <c r="AG131" s="122" t="s">
        <v>420</v>
      </c>
      <c r="AH131" s="122" t="s">
        <v>420</v>
      </c>
      <c r="AI131" s="122" t="s">
        <v>420</v>
      </c>
      <c r="AJ131" s="122" t="s">
        <v>420</v>
      </c>
      <c r="AK131" s="122">
        <v>0.71399999999999997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5.8603875000000005E-3</v>
      </c>
      <c r="F133" s="122">
        <v>9.2345500000000005E-5</v>
      </c>
      <c r="G133" s="122">
        <v>8.0269550000000003E-4</v>
      </c>
      <c r="H133" s="122" t="s">
        <v>420</v>
      </c>
      <c r="I133" s="122">
        <v>2.4649145000000004E-4</v>
      </c>
      <c r="J133" s="122">
        <v>2.4649145000000004E-4</v>
      </c>
      <c r="K133" s="122">
        <v>2.7391096000000005E-4</v>
      </c>
      <c r="L133" s="122" t="s">
        <v>421</v>
      </c>
      <c r="M133" s="122">
        <v>9.9449E-4</v>
      </c>
      <c r="N133" s="122">
        <v>2.1331810500000003E-4</v>
      </c>
      <c r="O133" s="122">
        <v>3.5730605000000007E-5</v>
      </c>
      <c r="P133" s="122">
        <v>1.0584215000000001E-2</v>
      </c>
      <c r="Q133" s="122">
        <v>9.6678634999999995E-5</v>
      </c>
      <c r="R133" s="122">
        <v>9.6323460000000011E-5</v>
      </c>
      <c r="S133" s="122">
        <v>8.8296505000000011E-5</v>
      </c>
      <c r="T133" s="122">
        <v>1.2310365499999999E-4</v>
      </c>
      <c r="U133" s="122">
        <v>1.4050723000000003E-4</v>
      </c>
      <c r="V133" s="122">
        <v>1.13741242E-3</v>
      </c>
      <c r="W133" s="122">
        <v>1.9179450000000002E-4</v>
      </c>
      <c r="X133" s="122">
        <v>9.3766200000000005E-8</v>
      </c>
      <c r="Y133" s="122">
        <v>5.1216235000000006E-8</v>
      </c>
      <c r="Z133" s="122">
        <v>4.5746540000000005E-8</v>
      </c>
      <c r="AA133" s="122">
        <v>4.9653465000000001E-8</v>
      </c>
      <c r="AB133" s="122">
        <v>2.4038244E-7</v>
      </c>
      <c r="AC133" s="122">
        <v>1.0655250000000001E-3</v>
      </c>
      <c r="AD133" s="122">
        <v>2.9124350000000001E-3</v>
      </c>
      <c r="AE133" s="123"/>
      <c r="AF133" s="122" t="s">
        <v>420</v>
      </c>
      <c r="AG133" s="122" t="s">
        <v>420</v>
      </c>
      <c r="AH133" s="122" t="s">
        <v>420</v>
      </c>
      <c r="AI133" s="122" t="s">
        <v>420</v>
      </c>
      <c r="AJ133" s="122" t="s">
        <v>420</v>
      </c>
      <c r="AK133" s="122">
        <v>7103.5</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4.133353E-2</v>
      </c>
      <c r="J139" s="122">
        <v>4.133353E-2</v>
      </c>
      <c r="K139" s="122">
        <v>4.133353E-2</v>
      </c>
      <c r="L139" s="122" t="s">
        <v>421</v>
      </c>
      <c r="M139" s="122" t="s">
        <v>421</v>
      </c>
      <c r="N139" s="122">
        <v>1.2074E-4</v>
      </c>
      <c r="O139" s="122">
        <v>2.4156000000000001E-4</v>
      </c>
      <c r="P139" s="122">
        <v>2.4156000000000001E-4</v>
      </c>
      <c r="Q139" s="122">
        <v>3.8303000000000002E-4</v>
      </c>
      <c r="R139" s="122">
        <v>3.6412E-4</v>
      </c>
      <c r="S139" s="122">
        <v>8.4895000000000001E-4</v>
      </c>
      <c r="T139" s="122" t="s">
        <v>421</v>
      </c>
      <c r="U139" s="122" t="s">
        <v>421</v>
      </c>
      <c r="V139" s="122" t="s">
        <v>421</v>
      </c>
      <c r="W139" s="122">
        <v>0.41059000000000001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1060</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11.19509738341559</v>
      </c>
      <c r="F141" s="69">
        <f t="shared" ref="F141:AD141" si="0">SUM(F14:F140)</f>
        <v>14.206662383297672</v>
      </c>
      <c r="G141" s="69">
        <f t="shared" si="0"/>
        <v>3.3882124647680771</v>
      </c>
      <c r="H141" s="69">
        <f t="shared" si="0"/>
        <v>0.10150806443702827</v>
      </c>
      <c r="I141" s="69">
        <f t="shared" si="0"/>
        <v>1.5950301732136991</v>
      </c>
      <c r="J141" s="69">
        <f t="shared" si="0"/>
        <v>1.9583306765993183</v>
      </c>
      <c r="K141" s="69">
        <f t="shared" si="0"/>
        <v>2.7709294918603344</v>
      </c>
      <c r="L141" s="69">
        <f t="shared" si="0"/>
        <v>0.35917128312642177</v>
      </c>
      <c r="M141" s="69">
        <f t="shared" si="0"/>
        <v>56.624333416198603</v>
      </c>
      <c r="N141" s="69">
        <f t="shared" si="0"/>
        <v>8.4618001705228547</v>
      </c>
      <c r="O141" s="69">
        <f t="shared" si="0"/>
        <v>0.21647158131607797</v>
      </c>
      <c r="P141" s="69">
        <f t="shared" si="0"/>
        <v>0.26744900945241973</v>
      </c>
      <c r="Q141" s="69">
        <f t="shared" si="0"/>
        <v>6.9019539025498469E-2</v>
      </c>
      <c r="R141" s="69">
        <f>SUM(R14:R140)</f>
        <v>0.51359820740187923</v>
      </c>
      <c r="S141" s="69">
        <f t="shared" si="0"/>
        <v>4.4797628953531659</v>
      </c>
      <c r="T141" s="69">
        <f t="shared" si="0"/>
        <v>0.68876496917098484</v>
      </c>
      <c r="U141" s="69">
        <f t="shared" si="0"/>
        <v>2.4658993116310476E-2</v>
      </c>
      <c r="V141" s="69">
        <f t="shared" si="0"/>
        <v>2.755653747282679</v>
      </c>
      <c r="W141" s="69">
        <f t="shared" si="0"/>
        <v>6.6894141199363135</v>
      </c>
      <c r="X141" s="69">
        <f t="shared" si="0"/>
        <v>0.3651660049367394</v>
      </c>
      <c r="Y141" s="69">
        <f t="shared" si="0"/>
        <v>0.55490121410670878</v>
      </c>
      <c r="Z141" s="69">
        <f t="shared" si="0"/>
        <v>0.22182767363887901</v>
      </c>
      <c r="AA141" s="69">
        <f t="shared" si="0"/>
        <v>0.17601721546146359</v>
      </c>
      <c r="AB141" s="69">
        <f t="shared" si="0"/>
        <v>1.3179121160406708</v>
      </c>
      <c r="AC141" s="69">
        <f t="shared" si="0"/>
        <v>9.7738934450241524E-2</v>
      </c>
      <c r="AD141" s="69">
        <f t="shared" si="0"/>
        <v>0.21132920077253392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4.0980147820677892</v>
      </c>
      <c r="F143" s="78">
        <v>5.2538078422582366</v>
      </c>
      <c r="G143" s="78">
        <v>0.13524320606740706</v>
      </c>
      <c r="H143" s="78">
        <v>4.583388201815539E-3</v>
      </c>
      <c r="I143" s="78">
        <v>0.36484099929590402</v>
      </c>
      <c r="J143" s="78">
        <v>0.36484099929590402</v>
      </c>
      <c r="K143" s="78">
        <v>0.36484099929590402</v>
      </c>
      <c r="L143" s="78">
        <v>0.15418495378626218</v>
      </c>
      <c r="M143" s="78">
        <v>44.925430438670908</v>
      </c>
      <c r="N143" s="78">
        <v>5.1325146709464864</v>
      </c>
      <c r="O143" s="78">
        <v>3.001884853939163E-5</v>
      </c>
      <c r="P143" s="78">
        <v>1.5359600473265954E-3</v>
      </c>
      <c r="Q143" s="78">
        <v>4.6869393895991916E-5</v>
      </c>
      <c r="R143" s="78">
        <v>1.4555842700633775E-3</v>
      </c>
      <c r="S143" s="78">
        <v>1.0123492510398313E-3</v>
      </c>
      <c r="T143" s="78">
        <v>3.1759994189943638E-4</v>
      </c>
      <c r="U143" s="78">
        <v>3.3701090713200597E-5</v>
      </c>
      <c r="V143" s="78">
        <v>5.6711472328923656E-3</v>
      </c>
      <c r="W143" s="78">
        <v>5.8195700000000003E-2</v>
      </c>
      <c r="X143" s="78">
        <v>2.5532339460000004E-3</v>
      </c>
      <c r="Y143" s="78">
        <v>3.4625412360999998E-3</v>
      </c>
      <c r="Z143" s="78">
        <v>2.0304416770999998E-3</v>
      </c>
      <c r="AA143" s="78">
        <v>3.4027355621000003E-3</v>
      </c>
      <c r="AB143" s="78">
        <v>1.14489524213E-2</v>
      </c>
      <c r="AC143" s="78">
        <v>5.8195600000000002E-5</v>
      </c>
      <c r="AD143" s="78">
        <v>1.29975E-5</v>
      </c>
      <c r="AE143" s="79"/>
      <c r="AF143" s="78">
        <v>9036.6739296926007</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0.61074683308172562</v>
      </c>
      <c r="F144" s="78">
        <v>9.3287936202380059E-2</v>
      </c>
      <c r="G144" s="78">
        <v>3.75976449307487E-2</v>
      </c>
      <c r="H144" s="78">
        <v>3.2911218317508285E-4</v>
      </c>
      <c r="I144" s="78">
        <v>0.12689733416332835</v>
      </c>
      <c r="J144" s="78">
        <v>0.12689733416332835</v>
      </c>
      <c r="K144" s="78">
        <v>0.12689733416332835</v>
      </c>
      <c r="L144" s="78">
        <v>5.4892028827639203E-2</v>
      </c>
      <c r="M144" s="78">
        <v>0.67907168843152765</v>
      </c>
      <c r="N144" s="78">
        <v>3.4637962715487046E-2</v>
      </c>
      <c r="O144" s="78">
        <v>1.613479568566447E-6</v>
      </c>
      <c r="P144" s="78">
        <v>1.5992469178850529E-4</v>
      </c>
      <c r="Q144" s="78">
        <v>3.1381259972965897E-6</v>
      </c>
      <c r="R144" s="78">
        <v>2.4968474692163963E-4</v>
      </c>
      <c r="S144" s="78">
        <v>1.6768020622653121E-4</v>
      </c>
      <c r="T144" s="78">
        <v>7.7864153718103586E-6</v>
      </c>
      <c r="U144" s="78">
        <v>3.0492928574602849E-6</v>
      </c>
      <c r="V144" s="78">
        <v>5.46207720147762E-4</v>
      </c>
      <c r="W144" s="78">
        <v>7.5549999999999999E-4</v>
      </c>
      <c r="X144" s="78">
        <v>5.450923356E-4</v>
      </c>
      <c r="Y144" s="78">
        <v>6.1402214160000005E-4</v>
      </c>
      <c r="Z144" s="78">
        <v>4.7818380620000001E-4</v>
      </c>
      <c r="AA144" s="78">
        <v>5.1285709430000002E-4</v>
      </c>
      <c r="AB144" s="78">
        <v>2.1501553777000001E-3</v>
      </c>
      <c r="AC144" s="78">
        <v>7.5560000000000002E-7</v>
      </c>
      <c r="AD144" s="78">
        <v>6.4909999999999996E-7</v>
      </c>
      <c r="AE144" s="79"/>
      <c r="AF144" s="78">
        <v>1264.9267860184</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2.0287687510728198</v>
      </c>
      <c r="F145" s="78">
        <v>0.16140812190790735</v>
      </c>
      <c r="G145" s="78">
        <v>6.52218511578498E-2</v>
      </c>
      <c r="H145" s="78">
        <v>4.5838922403819107E-4</v>
      </c>
      <c r="I145" s="78">
        <v>8.4762779866205229E-2</v>
      </c>
      <c r="J145" s="78">
        <v>8.4762779866205229E-2</v>
      </c>
      <c r="K145" s="78">
        <v>8.4762779866205229E-2</v>
      </c>
      <c r="L145" s="78">
        <v>4.2406851467943728E-2</v>
      </c>
      <c r="M145" s="78">
        <v>0.51070623161620221</v>
      </c>
      <c r="N145" s="78">
        <v>6.0382852149322235E-4</v>
      </c>
      <c r="O145" s="78">
        <v>2.5113311552422997E-6</v>
      </c>
      <c r="P145" s="78">
        <v>2.6601549307188278E-4</v>
      </c>
      <c r="Q145" s="78">
        <v>5.0211774354141914E-6</v>
      </c>
      <c r="R145" s="78">
        <v>4.2651498599668801E-4</v>
      </c>
      <c r="S145" s="78">
        <v>2.8602001955973762E-4</v>
      </c>
      <c r="T145" s="78">
        <v>1.0067597747025317E-5</v>
      </c>
      <c r="U145" s="78">
        <v>5.0196925603437841E-6</v>
      </c>
      <c r="V145" s="78">
        <v>9.0350011460976873E-4</v>
      </c>
      <c r="W145" s="78">
        <v>9.9541999999999999E-3</v>
      </c>
      <c r="X145" s="78">
        <v>1.4221042420000001E-4</v>
      </c>
      <c r="Y145" s="78">
        <v>8.611631251000001E-4</v>
      </c>
      <c r="Z145" s="78">
        <v>9.6229053779999993E-4</v>
      </c>
      <c r="AA145" s="78">
        <v>2.2121621570000001E-4</v>
      </c>
      <c r="AB145" s="78">
        <v>2.1868803028000003E-3</v>
      </c>
      <c r="AC145" s="78">
        <v>1.7452E-6</v>
      </c>
      <c r="AD145" s="78">
        <v>1.7229000000000001E-6</v>
      </c>
      <c r="AE145" s="79"/>
      <c r="AF145" s="78">
        <v>2142.5397930295999</v>
      </c>
      <c r="AG145" s="78" t="s">
        <v>420</v>
      </c>
      <c r="AH145" s="78">
        <v>6.3225892399999997E-2</v>
      </c>
      <c r="AI145" s="73" t="s">
        <v>420</v>
      </c>
      <c r="AJ145" s="78" t="s">
        <v>420</v>
      </c>
      <c r="AK145" s="78" t="s">
        <v>420</v>
      </c>
      <c r="AL145" s="88" t="s">
        <v>9</v>
      </c>
    </row>
    <row r="146" spans="1:38" s="75" customFormat="1" ht="26.25" customHeight="1" thickBot="1" x14ac:dyDescent="0.3">
      <c r="A146" s="89"/>
      <c r="B146" s="88" t="s">
        <v>375</v>
      </c>
      <c r="C146" s="87" t="s">
        <v>376</v>
      </c>
      <c r="D146" s="86" t="s">
        <v>1</v>
      </c>
      <c r="E146" s="78">
        <v>6.6939500170854552E-3</v>
      </c>
      <c r="F146" s="78">
        <v>0.1545147968876579</v>
      </c>
      <c r="G146" s="78">
        <v>3.9568957855336988E-4</v>
      </c>
      <c r="H146" s="78">
        <v>6.4792848919344162E-5</v>
      </c>
      <c r="I146" s="78">
        <v>2.5295585156891042E-3</v>
      </c>
      <c r="J146" s="78">
        <v>2.5295585156891042E-3</v>
      </c>
      <c r="K146" s="78">
        <v>2.5295585156891042E-3</v>
      </c>
      <c r="L146" s="78">
        <v>3.9226720046939712E-4</v>
      </c>
      <c r="M146" s="78">
        <v>0.73290284944056228</v>
      </c>
      <c r="N146" s="78">
        <v>5.1408227751108072E-2</v>
      </c>
      <c r="O146" s="78">
        <v>3.2912494000306921E-5</v>
      </c>
      <c r="P146" s="78">
        <v>1.1474997778047722E-5</v>
      </c>
      <c r="Q146" s="78">
        <v>3.9568957855336977E-7</v>
      </c>
      <c r="R146" s="78">
        <v>1.457776956672545E-4</v>
      </c>
      <c r="S146" s="78">
        <v>5.5762619527782512E-3</v>
      </c>
      <c r="T146" s="78">
        <v>2.3135973265262476E-4</v>
      </c>
      <c r="U146" s="78">
        <v>3.2769297943517721E-5</v>
      </c>
      <c r="V146" s="78">
        <v>3.266869091965803E-3</v>
      </c>
      <c r="W146" s="78">
        <v>9.1E-4</v>
      </c>
      <c r="X146" s="78">
        <v>1.38671392E-5</v>
      </c>
      <c r="Y146" s="78">
        <v>2.5423088200000001E-5</v>
      </c>
      <c r="Z146" s="78">
        <v>8.6669620999999995E-6</v>
      </c>
      <c r="AA146" s="78">
        <v>2.9756569200000001E-5</v>
      </c>
      <c r="AB146" s="78">
        <v>7.7713758699999994E-5</v>
      </c>
      <c r="AC146" s="78">
        <v>9.1009999999999998E-7</v>
      </c>
      <c r="AD146" s="78">
        <v>9.1009999999999998E-7</v>
      </c>
      <c r="AE146" s="79"/>
      <c r="AF146" s="78">
        <v>57.736385372000001</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1.2321273441402194</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57.171250904300003</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5.2861217146331761E-2</v>
      </c>
      <c r="J148" s="78">
        <v>0.10838238552775036</v>
      </c>
      <c r="K148" s="78">
        <v>0.13141179099909117</v>
      </c>
      <c r="L148" s="78">
        <v>1.0242764662859043E-2</v>
      </c>
      <c r="M148" s="78" t="s">
        <v>420</v>
      </c>
      <c r="N148" s="80">
        <v>0.48139214161908078</v>
      </c>
      <c r="O148" s="78">
        <v>1.9933591109347654E-3</v>
      </c>
      <c r="P148" s="73" t="s">
        <v>421</v>
      </c>
      <c r="Q148" s="78">
        <v>5.4504156114082184E-3</v>
      </c>
      <c r="R148" s="78">
        <v>0.18089908261314119</v>
      </c>
      <c r="S148" s="78">
        <v>3.981996357069439</v>
      </c>
      <c r="T148" s="78">
        <v>2.7021162226653496E-2</v>
      </c>
      <c r="U148" s="78">
        <v>2.6282358199818238E-3</v>
      </c>
      <c r="V148" s="78">
        <v>1.0734490863213055</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3298.3405994486388</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1.578863306628019E-2</v>
      </c>
      <c r="J149" s="78">
        <v>2.9238209382000346E-2</v>
      </c>
      <c r="K149" s="78">
        <v>5.8476418764000691E-2</v>
      </c>
      <c r="L149" s="78">
        <v>6.1985003889840741E-4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3298.3405994486388</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11.631316976456702</v>
      </c>
      <c r="F152" s="27">
        <f t="shared" ref="F152:AD152" si="1">F141 + F151 + IF(AND(OR($B$4="AT",$B$4="BE",$B$4="CH",$B$4="GB",$B$4="IE",$B$4="LT",$B$4="LU",$B$4="NL"),SUM(F143:F149)&gt;0),SUM(F143:F149)-SUM(F27:F33),0)</f>
        <v>14.122499355745342</v>
      </c>
      <c r="G152" s="27">
        <f t="shared" si="1"/>
        <v>3.205983642406403</v>
      </c>
      <c r="H152" s="27">
        <f t="shared" si="1"/>
        <v>0.10170260553078082</v>
      </c>
      <c r="I152" s="27">
        <f t="shared" si="1"/>
        <v>1.6850345980135211</v>
      </c>
      <c r="J152" s="27">
        <f t="shared" si="1"/>
        <v>2.0532336264004871</v>
      </c>
      <c r="K152" s="27">
        <f t="shared" si="1"/>
        <v>2.8697174469911393</v>
      </c>
      <c r="L152" s="27">
        <f t="shared" si="1"/>
        <v>0.39730958873749112</v>
      </c>
      <c r="M152" s="27">
        <f t="shared" si="1"/>
        <v>55.493125287703947</v>
      </c>
      <c r="N152" s="27">
        <f t="shared" si="1"/>
        <v>8.3039473027136523</v>
      </c>
      <c r="O152" s="27">
        <f t="shared" si="1"/>
        <v>0.21660908570638571</v>
      </c>
      <c r="P152" s="27">
        <f t="shared" si="1"/>
        <v>0.26752694783363701</v>
      </c>
      <c r="Q152" s="27">
        <f t="shared" si="1"/>
        <v>6.9398242062824952E-2</v>
      </c>
      <c r="R152" s="27">
        <f t="shared" si="1"/>
        <v>0.52628776771170205</v>
      </c>
      <c r="S152" s="27">
        <f t="shared" si="1"/>
        <v>4.7554896582669874</v>
      </c>
      <c r="T152" s="27">
        <f t="shared" si="1"/>
        <v>0.69062447967726937</v>
      </c>
      <c r="U152" s="27">
        <f t="shared" si="1"/>
        <v>2.4843169086820167E-2</v>
      </c>
      <c r="V152" s="27">
        <f t="shared" si="1"/>
        <v>2.830889312331641</v>
      </c>
      <c r="W152" s="27">
        <f t="shared" si="1"/>
        <v>6.6901419199363135</v>
      </c>
      <c r="X152" s="27">
        <f t="shared" si="1"/>
        <v>0.36549155098283942</v>
      </c>
      <c r="Y152" s="27">
        <f t="shared" si="1"/>
        <v>0.55534780066170875</v>
      </c>
      <c r="Z152" s="27">
        <f t="shared" si="1"/>
        <v>0.222246838565479</v>
      </c>
      <c r="AA152" s="27">
        <f t="shared" si="1"/>
        <v>0.17629518518496359</v>
      </c>
      <c r="AB152" s="27">
        <f t="shared" si="1"/>
        <v>1.3193813832918708</v>
      </c>
      <c r="AC152" s="27">
        <f t="shared" si="1"/>
        <v>9.773843805024153E-2</v>
      </c>
      <c r="AD152" s="27">
        <f t="shared" si="1"/>
        <v>0.21132950337253392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11.631316976456702</v>
      </c>
      <c r="F154" s="27">
        <f>F141 + F153 - IF(OR($B$6=2005,$B$6&gt;=2020),SUM(F99:F122),0) + IF(AND(OR($B$4="AT",$B$4="BE",$B$4="CH",$B$4="GB",$B$4="IE",$B$4="LT",$B$4="LU",$B$4="NL"),SUM(F143:F149)&gt;0),SUM(F143:F149)-SUM(F27:F33),0)</f>
        <v>14.122499355745342</v>
      </c>
      <c r="G154" s="27">
        <f>G141 + G153 + IF(AND(OR($B$4="AT",$B$4="BE",$B$4="CH",$B$4="GB",$B$4="IE",$B$4="LT",$B$4="LU",$B$4="NL"),SUM(G143:G149)&gt;0),SUM(G143:G149)-SUM(G27:G33),0)</f>
        <v>3.205983642406403</v>
      </c>
      <c r="H154" s="27">
        <f t="shared" ref="H154:AD154" si="2">H141 + H153 + IF(AND(OR($B$4="AT",$B$4="BE",$B$4="CH",$B$4="GB",$B$4="IE",$B$4="LT",$B$4="LU",$B$4="NL"),SUM(H143:H149)&gt;0),SUM(H143:H149)-SUM(H27:H33),0)</f>
        <v>0.10170260553078082</v>
      </c>
      <c r="I154" s="27">
        <f t="shared" si="2"/>
        <v>1.6850345980135211</v>
      </c>
      <c r="J154" s="27">
        <f t="shared" si="2"/>
        <v>2.0532336264004871</v>
      </c>
      <c r="K154" s="27">
        <f t="shared" si="2"/>
        <v>2.8697174469911393</v>
      </c>
      <c r="L154" s="27">
        <f t="shared" si="2"/>
        <v>0.39730958873749112</v>
      </c>
      <c r="M154" s="27">
        <f t="shared" si="2"/>
        <v>55.493125287703947</v>
      </c>
      <c r="N154" s="27">
        <f t="shared" si="2"/>
        <v>8.3039473027136523</v>
      </c>
      <c r="O154" s="27">
        <f t="shared" si="2"/>
        <v>0.21660908570638571</v>
      </c>
      <c r="P154" s="27">
        <f t="shared" si="2"/>
        <v>0.26752694783363701</v>
      </c>
      <c r="Q154" s="27">
        <f t="shared" si="2"/>
        <v>6.9398242062824952E-2</v>
      </c>
      <c r="R154" s="27">
        <f t="shared" si="2"/>
        <v>0.52628776771170205</v>
      </c>
      <c r="S154" s="27">
        <f t="shared" si="2"/>
        <v>4.7554896582669874</v>
      </c>
      <c r="T154" s="27">
        <f t="shared" si="2"/>
        <v>0.69062447967726937</v>
      </c>
      <c r="U154" s="27">
        <f t="shared" si="2"/>
        <v>2.4843169086820167E-2</v>
      </c>
      <c r="V154" s="27">
        <f t="shared" si="2"/>
        <v>2.830889312331641</v>
      </c>
      <c r="W154" s="27">
        <f t="shared" si="2"/>
        <v>6.6901419199363135</v>
      </c>
      <c r="X154" s="27">
        <f t="shared" si="2"/>
        <v>0.36549155098283942</v>
      </c>
      <c r="Y154" s="27">
        <f t="shared" si="2"/>
        <v>0.55534780066170875</v>
      </c>
      <c r="Z154" s="27">
        <f t="shared" si="2"/>
        <v>0.222246838565479</v>
      </c>
      <c r="AA154" s="27">
        <f t="shared" si="2"/>
        <v>0.17629518518496359</v>
      </c>
      <c r="AB154" s="27">
        <f t="shared" si="2"/>
        <v>1.3193813832918708</v>
      </c>
      <c r="AC154" s="27">
        <f t="shared" si="2"/>
        <v>9.773843805024153E-2</v>
      </c>
      <c r="AD154" s="27">
        <f t="shared" si="2"/>
        <v>0.21132950337253392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4689"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14690"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4"/>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AK15" sqref="AK15"/>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218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1992</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1992</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0.68939701507626916</v>
      </c>
      <c r="F14" s="122">
        <v>1.0684007017468806E-2</v>
      </c>
      <c r="G14" s="122">
        <v>0.33782279008097815</v>
      </c>
      <c r="H14" s="122">
        <v>4.8000850732620318E-3</v>
      </c>
      <c r="I14" s="122">
        <v>0.1230292913214245</v>
      </c>
      <c r="J14" s="122">
        <v>0.1230337577214245</v>
      </c>
      <c r="K14" s="122">
        <v>0.1230398990214245</v>
      </c>
      <c r="L14" s="122">
        <v>4.3064540679789137E-3</v>
      </c>
      <c r="M14" s="122">
        <v>9.1387894071267073E-2</v>
      </c>
      <c r="N14" s="122">
        <v>1.9670021585354336</v>
      </c>
      <c r="O14" s="122">
        <v>0.19670199065570554</v>
      </c>
      <c r="P14" s="122">
        <v>0.19670262206390518</v>
      </c>
      <c r="Q14" s="122">
        <v>4.2123743004652409E-2</v>
      </c>
      <c r="R14" s="122">
        <v>0.19670199712843281</v>
      </c>
      <c r="S14" s="122">
        <v>0.1967045194073633</v>
      </c>
      <c r="T14" s="122">
        <v>7.5614129432727273E-2</v>
      </c>
      <c r="U14" s="122">
        <v>6.2427475361675581E-3</v>
      </c>
      <c r="V14" s="122">
        <v>0.96378494744743337</v>
      </c>
      <c r="W14" s="122">
        <v>1.5261261068603695</v>
      </c>
      <c r="X14" s="122">
        <v>4.4727983999999999E-6</v>
      </c>
      <c r="Y14" s="122">
        <v>9.5313203999999992E-6</v>
      </c>
      <c r="Z14" s="122">
        <v>5.0585220000000001E-6</v>
      </c>
      <c r="AA14" s="122">
        <v>6.1895997199999998E-6</v>
      </c>
      <c r="AB14" s="122">
        <v>2.5239362399999997E-5</v>
      </c>
      <c r="AC14" s="122">
        <v>2.4067915200000005E-2</v>
      </c>
      <c r="AD14" s="122">
        <v>1.8104183999999999E-6</v>
      </c>
      <c r="AE14" s="123"/>
      <c r="AF14" s="122">
        <v>1.8609999999999984</v>
      </c>
      <c r="AG14" s="122" t="s">
        <v>420</v>
      </c>
      <c r="AH14" s="122">
        <v>12.691622103386798</v>
      </c>
      <c r="AI14" s="122">
        <v>1960.8993463760189</v>
      </c>
      <c r="AJ14" s="122">
        <v>2698.3508721023832</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v>1.2043122033600003E-2</v>
      </c>
      <c r="F16" s="122">
        <v>4.5878560128000009E-4</v>
      </c>
      <c r="G16" s="122">
        <v>5.2186862145600012E-2</v>
      </c>
      <c r="H16" s="122">
        <v>4.9892934139200013E-4</v>
      </c>
      <c r="I16" s="122">
        <v>3.1541510088000005E-2</v>
      </c>
      <c r="J16" s="122">
        <v>4.5305078126400014E-2</v>
      </c>
      <c r="K16" s="122">
        <v>4.7025524131200008E-2</v>
      </c>
      <c r="L16" s="122" t="s">
        <v>421</v>
      </c>
      <c r="M16" s="122">
        <v>3.4408920096000006E-3</v>
      </c>
      <c r="N16" s="122">
        <v>1.6057496044800001E-2</v>
      </c>
      <c r="O16" s="122">
        <v>9.1757120256000019E-4</v>
      </c>
      <c r="P16" s="122">
        <v>1.7204460048000001E-2</v>
      </c>
      <c r="Q16" s="122">
        <v>6.3083020176000013E-3</v>
      </c>
      <c r="R16" s="122">
        <v>3.2688474091200005E-3</v>
      </c>
      <c r="S16" s="122">
        <v>1.4337050040000004E-2</v>
      </c>
      <c r="T16" s="122">
        <v>2.9821064083200006E-3</v>
      </c>
      <c r="U16" s="122">
        <v>1.6630978046400003E-3</v>
      </c>
      <c r="V16" s="122">
        <v>2.6380172073600005E-2</v>
      </c>
      <c r="W16" s="122">
        <v>1.4910532041600004E-2</v>
      </c>
      <c r="X16" s="122">
        <v>1.6630978046400002E-4</v>
      </c>
      <c r="Y16" s="122">
        <v>1.7204460048000005E-6</v>
      </c>
      <c r="Z16" s="122">
        <v>5.7348200160000016E-7</v>
      </c>
      <c r="AA16" s="122">
        <v>5.7348200160000016E-7</v>
      </c>
      <c r="AB16" s="122">
        <v>1.6917719047200003E-4</v>
      </c>
      <c r="AC16" s="122" t="s">
        <v>421</v>
      </c>
      <c r="AD16" s="122" t="s">
        <v>421</v>
      </c>
      <c r="AE16" s="123"/>
      <c r="AF16" s="122" t="s">
        <v>420</v>
      </c>
      <c r="AG16" s="122">
        <v>573.4820016000001</v>
      </c>
      <c r="AH16" s="122" t="s">
        <v>420</v>
      </c>
      <c r="AI16" s="122" t="s">
        <v>420</v>
      </c>
      <c r="AJ16" s="122" t="s">
        <v>420</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0.34205131523777832</v>
      </c>
      <c r="F23" s="122">
        <v>0.12208660311315839</v>
      </c>
      <c r="G23" s="122">
        <v>2.0681264765259576E-2</v>
      </c>
      <c r="H23" s="122">
        <v>6.1011749890660461E-5</v>
      </c>
      <c r="I23" s="122">
        <v>3.2536187230085237E-2</v>
      </c>
      <c r="J23" s="122">
        <v>3.8309184683893389E-2</v>
      </c>
      <c r="K23" s="122">
        <v>8.8934572584695781E-2</v>
      </c>
      <c r="L23" s="122">
        <v>1.6421269851401084E-2</v>
      </c>
      <c r="M23" s="122">
        <v>0.39752963574940264</v>
      </c>
      <c r="N23" s="122">
        <v>1.331519499941233E-2</v>
      </c>
      <c r="O23" s="122">
        <v>1.2208883107308165E-4</v>
      </c>
      <c r="P23" s="122" t="s">
        <v>421</v>
      </c>
      <c r="Q23" s="122" t="s">
        <v>421</v>
      </c>
      <c r="R23" s="122">
        <v>4.2427335270903691E-4</v>
      </c>
      <c r="S23" s="122">
        <v>1.9238271446199058E-2</v>
      </c>
      <c r="T23" s="122">
        <v>5.8903567653941543E-4</v>
      </c>
      <c r="U23" s="122">
        <v>8.2352179852536415E-5</v>
      </c>
      <c r="V23" s="122">
        <v>1.0060936466516197E-2</v>
      </c>
      <c r="W23" s="122" t="s">
        <v>421</v>
      </c>
      <c r="X23" s="122">
        <v>2.5236416740547049E-4</v>
      </c>
      <c r="Y23" s="122">
        <v>4.0976550714654435E-4</v>
      </c>
      <c r="Z23" s="122" t="s">
        <v>420</v>
      </c>
      <c r="AA23" s="122" t="s">
        <v>420</v>
      </c>
      <c r="AB23" s="122">
        <v>6.6212967455201517E-4</v>
      </c>
      <c r="AC23" s="122" t="s">
        <v>421</v>
      </c>
      <c r="AD23" s="122" t="s">
        <v>420</v>
      </c>
      <c r="AE23" s="123"/>
      <c r="AF23" s="122">
        <v>356.54742903994776</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0.45732215755452166</v>
      </c>
      <c r="F24" s="122">
        <v>8.4619418084507111E-2</v>
      </c>
      <c r="G24" s="122">
        <v>0.16924865123318303</v>
      </c>
      <c r="H24" s="122">
        <v>1.2094321015751483E-3</v>
      </c>
      <c r="I24" s="122">
        <v>3.7512240801157684E-2</v>
      </c>
      <c r="J24" s="122">
        <v>3.7518268626757688E-2</v>
      </c>
      <c r="K24" s="122">
        <v>3.7522956935557683E-2</v>
      </c>
      <c r="L24" s="122">
        <v>2.0275609225954547E-2</v>
      </c>
      <c r="M24" s="122">
        <v>0.16948045205319795</v>
      </c>
      <c r="N24" s="122">
        <v>2.5301686825771871E-4</v>
      </c>
      <c r="O24" s="122">
        <v>1.3579339681148908E-5</v>
      </c>
      <c r="P24" s="122">
        <v>1.1476928608501781E-3</v>
      </c>
      <c r="Q24" s="122">
        <v>2.2827484045654455E-4</v>
      </c>
      <c r="R24" s="122">
        <v>3.923557817590969E-4</v>
      </c>
      <c r="S24" s="122">
        <v>4.1330752725108656E-4</v>
      </c>
      <c r="T24" s="122">
        <v>4.5435359541211868E-5</v>
      </c>
      <c r="U24" s="122">
        <v>2.9920645228146331E-4</v>
      </c>
      <c r="V24" s="122">
        <v>5.3734334995041044E-2</v>
      </c>
      <c r="W24" s="122">
        <v>2.6631472063720781E-3</v>
      </c>
      <c r="X24" s="122">
        <v>3.3903759969447816E-5</v>
      </c>
      <c r="Y24" s="122">
        <v>6.6525765308272258E-5</v>
      </c>
      <c r="Z24" s="122">
        <v>1.8942000242137523E-5</v>
      </c>
      <c r="AA24" s="122">
        <v>1.5098229954827227E-5</v>
      </c>
      <c r="AB24" s="122">
        <v>1.3446975547468481E-4</v>
      </c>
      <c r="AC24" s="122">
        <v>4.1525020800000003E-7</v>
      </c>
      <c r="AD24" s="122">
        <v>1.13858928E-4</v>
      </c>
      <c r="AE24" s="123"/>
      <c r="AF24" s="122">
        <v>1805.1330365514843</v>
      </c>
      <c r="AG24" s="122">
        <v>0.66975839999999998</v>
      </c>
      <c r="AH24" s="122">
        <v>1714.4181575999999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4.3127211615598986</v>
      </c>
      <c r="F27" s="122">
        <v>5.5471339142004421</v>
      </c>
      <c r="G27" s="122">
        <v>0.25641190690605625</v>
      </c>
      <c r="H27" s="122">
        <v>4.7910287821244634E-3</v>
      </c>
      <c r="I27" s="122">
        <v>0.31765347518669923</v>
      </c>
      <c r="J27" s="122">
        <v>0.31765347518669923</v>
      </c>
      <c r="K27" s="122">
        <v>0.31765347518669923</v>
      </c>
      <c r="L27" s="122">
        <v>0.135698579410412</v>
      </c>
      <c r="M27" s="122">
        <v>47.056544996473491</v>
      </c>
      <c r="N27" s="122">
        <v>5.3111146512904392</v>
      </c>
      <c r="O27" s="122">
        <v>3.2198479176837931E-5</v>
      </c>
      <c r="P27" s="122">
        <v>1.6044813816612534E-3</v>
      </c>
      <c r="Q27" s="122">
        <v>4.9928499065007324E-5</v>
      </c>
      <c r="R27" s="122">
        <v>1.4659782371012646E-3</v>
      </c>
      <c r="S27" s="122">
        <v>1.0228985763331832E-3</v>
      </c>
      <c r="T27" s="122">
        <v>3.4582080603737974E-4</v>
      </c>
      <c r="U27" s="122">
        <v>3.5460039776338794E-5</v>
      </c>
      <c r="V27" s="122">
        <v>5.9487533810809248E-3</v>
      </c>
      <c r="W27" s="122">
        <v>6.3026200000000004E-2</v>
      </c>
      <c r="X27" s="122">
        <v>2.4543609963E-3</v>
      </c>
      <c r="Y27" s="122">
        <v>3.4176312322000001E-3</v>
      </c>
      <c r="Z27" s="122">
        <v>1.9200785474000001E-3</v>
      </c>
      <c r="AA27" s="122">
        <v>3.4223568510000002E-3</v>
      </c>
      <c r="AB27" s="122">
        <v>1.12144276269E-2</v>
      </c>
      <c r="AC27" s="122">
        <v>6.3025699999999995E-5</v>
      </c>
      <c r="AD27" s="122">
        <v>1.38481E-5</v>
      </c>
      <c r="AE27" s="123"/>
      <c r="AF27" s="122">
        <v>9145.6658009606999</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0.52688500946048711</v>
      </c>
      <c r="F28" s="122">
        <v>8.4400486294351887E-2</v>
      </c>
      <c r="G28" s="122">
        <v>6.4644607601649973E-2</v>
      </c>
      <c r="H28" s="122">
        <v>2.8857264468419477E-4</v>
      </c>
      <c r="I28" s="122">
        <v>0.10682445306789161</v>
      </c>
      <c r="J28" s="122">
        <v>0.10682445306789161</v>
      </c>
      <c r="K28" s="122">
        <v>0.10682445306789161</v>
      </c>
      <c r="L28" s="122">
        <v>4.6770208032709863E-2</v>
      </c>
      <c r="M28" s="122">
        <v>0.64247977758075214</v>
      </c>
      <c r="N28" s="122">
        <v>3.7026019362387634E-2</v>
      </c>
      <c r="O28" s="122">
        <v>1.4331965760749177E-6</v>
      </c>
      <c r="P28" s="122">
        <v>1.393147371223013E-4</v>
      </c>
      <c r="Q28" s="122">
        <v>2.7655603526167154E-6</v>
      </c>
      <c r="R28" s="122">
        <v>2.1571273246206183E-4</v>
      </c>
      <c r="S28" s="122">
        <v>1.4493200735797972E-4</v>
      </c>
      <c r="T28" s="122">
        <v>7.2452782972964643E-6</v>
      </c>
      <c r="U28" s="122">
        <v>2.6647275530835958E-6</v>
      </c>
      <c r="V28" s="122">
        <v>4.766259755690536E-4</v>
      </c>
      <c r="W28" s="122">
        <v>7.3169999999999995E-4</v>
      </c>
      <c r="X28" s="122">
        <v>4.7067218110000001E-4</v>
      </c>
      <c r="Y28" s="122">
        <v>5.3106280819999999E-4</v>
      </c>
      <c r="Z28" s="122">
        <v>4.1258746330000005E-4</v>
      </c>
      <c r="AA28" s="122">
        <v>4.4432377510000002E-4</v>
      </c>
      <c r="AB28" s="122">
        <v>1.8586462277E-3</v>
      </c>
      <c r="AC28" s="122">
        <v>7.3150000000000001E-7</v>
      </c>
      <c r="AD28" s="122">
        <v>6.0930000000000004E-7</v>
      </c>
      <c r="AE28" s="123"/>
      <c r="AF28" s="122">
        <v>1095.7428509355</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1.7215780053492948</v>
      </c>
      <c r="F29" s="122">
        <v>0.13755364815309373</v>
      </c>
      <c r="G29" s="122">
        <v>0.110857272093976</v>
      </c>
      <c r="H29" s="122">
        <v>3.9054953697904247E-4</v>
      </c>
      <c r="I29" s="122">
        <v>7.2027337675213951E-2</v>
      </c>
      <c r="J29" s="122">
        <v>7.2027337675213951E-2</v>
      </c>
      <c r="K29" s="122">
        <v>7.2027337675213951E-2</v>
      </c>
      <c r="L29" s="122">
        <v>3.6178041241265647E-2</v>
      </c>
      <c r="M29" s="122">
        <v>0.43534970310741622</v>
      </c>
      <c r="N29" s="122">
        <v>5.793723538311035E-4</v>
      </c>
      <c r="O29" s="122">
        <v>2.134735714161717E-6</v>
      </c>
      <c r="P29" s="122">
        <v>2.260919537592628E-4</v>
      </c>
      <c r="Q29" s="122">
        <v>4.2679511727884004E-6</v>
      </c>
      <c r="R29" s="122">
        <v>3.6248396062428767E-4</v>
      </c>
      <c r="S29" s="122">
        <v>2.4308166465152465E-4</v>
      </c>
      <c r="T29" s="122">
        <v>8.5617466896723747E-6</v>
      </c>
      <c r="U29" s="122">
        <v>4.2664309172533668E-6</v>
      </c>
      <c r="V29" s="122">
        <v>7.6791195743955507E-4</v>
      </c>
      <c r="W29" s="122">
        <v>8.4808999999999996E-3</v>
      </c>
      <c r="X29" s="122">
        <v>1.211630209E-4</v>
      </c>
      <c r="Y29" s="122">
        <v>7.3370940529999997E-4</v>
      </c>
      <c r="Z29" s="122">
        <v>8.198697756E-4</v>
      </c>
      <c r="AA29" s="122">
        <v>1.8847581020000001E-4</v>
      </c>
      <c r="AB29" s="122">
        <v>1.863218012E-3</v>
      </c>
      <c r="AC29" s="122">
        <v>1.6047000000000001E-6</v>
      </c>
      <c r="AD29" s="122">
        <v>1.4717E-6</v>
      </c>
      <c r="AE29" s="123"/>
      <c r="AF29" s="122">
        <v>1820.9200105779</v>
      </c>
      <c r="AG29" s="122" t="s">
        <v>420</v>
      </c>
      <c r="AH29" s="122">
        <v>5.8256136299999997E-2</v>
      </c>
      <c r="AI29" s="116" t="s">
        <v>420</v>
      </c>
      <c r="AJ29" s="122" t="s">
        <v>420</v>
      </c>
      <c r="AK29" s="122" t="s">
        <v>420</v>
      </c>
      <c r="AL29" s="124" t="s">
        <v>9</v>
      </c>
    </row>
    <row r="30" spans="1:38" s="90" customFormat="1" ht="26.25" customHeight="1" thickBot="1" x14ac:dyDescent="0.3">
      <c r="A30" s="77" t="s">
        <v>109</v>
      </c>
      <c r="B30" s="77" t="s">
        <v>142</v>
      </c>
      <c r="C30" s="77" t="s">
        <v>44</v>
      </c>
      <c r="D30" s="121"/>
      <c r="E30" s="122">
        <v>7.6115127454223115E-3</v>
      </c>
      <c r="F30" s="122">
        <v>0.17633454635686774</v>
      </c>
      <c r="G30" s="122">
        <v>9.0064868338808623E-4</v>
      </c>
      <c r="H30" s="122">
        <v>7.3717531824644259E-5</v>
      </c>
      <c r="I30" s="122">
        <v>2.8906523837184937E-3</v>
      </c>
      <c r="J30" s="122">
        <v>2.8906523837184937E-3</v>
      </c>
      <c r="K30" s="122">
        <v>2.8906523837184937E-3</v>
      </c>
      <c r="L30" s="122">
        <v>4.4797030252869975E-4</v>
      </c>
      <c r="M30" s="122">
        <v>0.83416972017557456</v>
      </c>
      <c r="N30" s="122">
        <v>5.5101957718700474E-2</v>
      </c>
      <c r="O30" s="122">
        <v>3.7558852349321232E-5</v>
      </c>
      <c r="P30" s="122">
        <v>1.3059405909127246E-5</v>
      </c>
      <c r="Q30" s="122">
        <v>4.5032434169404296E-7</v>
      </c>
      <c r="R30" s="122">
        <v>1.6633527905568103E-4</v>
      </c>
      <c r="S30" s="122">
        <v>6.3636011156838765E-3</v>
      </c>
      <c r="T30" s="122">
        <v>2.6401781686426808E-4</v>
      </c>
      <c r="U30" s="122">
        <v>3.7395437278612791E-5</v>
      </c>
      <c r="V30" s="122">
        <v>3.7280089192334161E-3</v>
      </c>
      <c r="W30" s="122">
        <v>1.0345999999999999E-3</v>
      </c>
      <c r="X30" s="122">
        <v>1.5766308300000002E-5</v>
      </c>
      <c r="Y30" s="122">
        <v>2.8904898500000001E-5</v>
      </c>
      <c r="Z30" s="122">
        <v>9.8539426000000002E-6</v>
      </c>
      <c r="AA30" s="122">
        <v>3.3831869799999998E-5</v>
      </c>
      <c r="AB30" s="122">
        <v>8.8357019199999996E-5</v>
      </c>
      <c r="AC30" s="122">
        <v>1.0347E-6</v>
      </c>
      <c r="AD30" s="122">
        <v>1.0347E-6</v>
      </c>
      <c r="AE30" s="123"/>
      <c r="AF30" s="122">
        <v>65.708325777599995</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1.3380942852808708</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62.088163598900003</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5.1557443954855516E-2</v>
      </c>
      <c r="J32" s="122">
        <v>0.10575659543903983</v>
      </c>
      <c r="K32" s="122">
        <v>0.12817864057441608</v>
      </c>
      <c r="L32" s="122">
        <v>9.977147092416927E-3</v>
      </c>
      <c r="M32" s="122" t="s">
        <v>420</v>
      </c>
      <c r="N32" s="126">
        <v>0.47018082972142555</v>
      </c>
      <c r="O32" s="122">
        <v>1.9462148116752998E-3</v>
      </c>
      <c r="P32" s="116" t="s">
        <v>421</v>
      </c>
      <c r="Q32" s="122">
        <v>5.3231511676371385E-3</v>
      </c>
      <c r="R32" s="122">
        <v>0.1766937386327482</v>
      </c>
      <c r="S32" s="122">
        <v>3.8894907211600773</v>
      </c>
      <c r="T32" s="122">
        <v>2.6388225658815375E-2</v>
      </c>
      <c r="U32" s="122">
        <v>2.5635728114883215E-3</v>
      </c>
      <c r="V32" s="122">
        <v>1.0471720366071373</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3287.4391283511504</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1.5232967024676466E-2</v>
      </c>
      <c r="J33" s="122">
        <v>2.8209198193845292E-2</v>
      </c>
      <c r="K33" s="122">
        <v>5.6418396387690584E-2</v>
      </c>
      <c r="L33" s="122">
        <v>5.9803500170952045E-4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3287.4391283511504</v>
      </c>
      <c r="AL33" s="124" t="s">
        <v>381</v>
      </c>
    </row>
    <row r="34" spans="1:38" s="90" customFormat="1" ht="26.25" customHeight="1" thickBot="1" x14ac:dyDescent="0.3">
      <c r="A34" s="77" t="s">
        <v>107</v>
      </c>
      <c r="B34" s="77" t="s">
        <v>146</v>
      </c>
      <c r="C34" s="77" t="s">
        <v>48</v>
      </c>
      <c r="D34" s="121"/>
      <c r="E34" s="122">
        <v>0.12593547707040001</v>
      </c>
      <c r="F34" s="122">
        <v>1.117819410912E-2</v>
      </c>
      <c r="G34" s="122">
        <v>9.8144957520000017E-3</v>
      </c>
      <c r="H34" s="122">
        <v>1.6839608500800003E-5</v>
      </c>
      <c r="I34" s="122">
        <v>3.2925050485920005E-3</v>
      </c>
      <c r="J34" s="122">
        <v>3.4598680287840004E-3</v>
      </c>
      <c r="K34" s="122">
        <v>3.6530586293759999E-3</v>
      </c>
      <c r="L34" s="122">
        <v>2.1401282815848004E-3</v>
      </c>
      <c r="M34" s="122">
        <v>2.571397887024E-2</v>
      </c>
      <c r="N34" s="122" t="s">
        <v>421</v>
      </c>
      <c r="O34" s="122">
        <v>2.4071342212800002E-5</v>
      </c>
      <c r="P34" s="122" t="s">
        <v>421</v>
      </c>
      <c r="Q34" s="122" t="s">
        <v>421</v>
      </c>
      <c r="R34" s="122">
        <v>1.2015009010080001E-4</v>
      </c>
      <c r="S34" s="122">
        <v>4.0848964424640005E-3</v>
      </c>
      <c r="T34" s="122">
        <v>1.6818946404480002E-4</v>
      </c>
      <c r="U34" s="122">
        <v>2.4071342212800002E-5</v>
      </c>
      <c r="V34" s="122">
        <v>2.4030018020160006E-3</v>
      </c>
      <c r="W34" s="122" t="s">
        <v>421</v>
      </c>
      <c r="X34" s="122">
        <v>7.2110716156799999E-5</v>
      </c>
      <c r="Y34" s="122">
        <v>1.2015009010080001E-4</v>
      </c>
      <c r="Z34" s="122" t="s">
        <v>421</v>
      </c>
      <c r="AA34" s="122" t="s">
        <v>421</v>
      </c>
      <c r="AB34" s="122">
        <v>1.922608062576E-4</v>
      </c>
      <c r="AC34" s="122" t="s">
        <v>420</v>
      </c>
      <c r="AD34" s="122" t="s">
        <v>420</v>
      </c>
      <c r="AE34" s="123"/>
      <c r="AF34" s="122">
        <v>103.3104816</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3.2714874623720934E-2</v>
      </c>
      <c r="F36" s="122">
        <v>7.929505622093025E-4</v>
      </c>
      <c r="G36" s="122">
        <v>8.2466858469767458E-4</v>
      </c>
      <c r="H36" s="122">
        <v>3.3122677770000005E-4</v>
      </c>
      <c r="I36" s="122">
        <v>4.5251045416744198E-4</v>
      </c>
      <c r="J36" s="122">
        <v>4.8483262946511641E-4</v>
      </c>
      <c r="K36" s="122">
        <v>4.8483262946511641E-4</v>
      </c>
      <c r="L36" s="122">
        <v>2.1885435516976749E-5</v>
      </c>
      <c r="M36" s="122">
        <v>1.7399600907906979E-3</v>
      </c>
      <c r="N36" s="122">
        <v>5.8904898906976758E-5</v>
      </c>
      <c r="O36" s="122">
        <v>4.531146069767443E-6</v>
      </c>
      <c r="P36" s="122">
        <v>1.3593438209302327E-5</v>
      </c>
      <c r="Q36" s="122">
        <v>1.8124584279069772E-5</v>
      </c>
      <c r="R36" s="122">
        <v>2.2655730348837213E-5</v>
      </c>
      <c r="S36" s="122">
        <v>3.9874085413953495E-4</v>
      </c>
      <c r="T36" s="122">
        <v>4.5311460697674422E-4</v>
      </c>
      <c r="U36" s="122">
        <v>4.5311460697674427E-5</v>
      </c>
      <c r="V36" s="122">
        <v>5.4373752837209312E-4</v>
      </c>
      <c r="W36" s="122">
        <v>5.8904898906976758E-5</v>
      </c>
      <c r="X36" s="122">
        <v>9.0622921395348856E-7</v>
      </c>
      <c r="Y36" s="122">
        <v>4.531146069767443E-6</v>
      </c>
      <c r="Z36" s="122">
        <v>4.531146069767443E-6</v>
      </c>
      <c r="AA36" s="122">
        <v>4.5311460697674428E-7</v>
      </c>
      <c r="AB36" s="122">
        <v>1.0421635960465119E-5</v>
      </c>
      <c r="AC36" s="122">
        <v>3.6249168558139544E-5</v>
      </c>
      <c r="AD36" s="122">
        <v>1.7218355065116283E-5</v>
      </c>
      <c r="AE36" s="123"/>
      <c r="AF36" s="122">
        <v>19.4839281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12.691622103386809</v>
      </c>
      <c r="AI37" s="122" t="s">
        <v>420</v>
      </c>
      <c r="AJ37" s="122" t="s">
        <v>420</v>
      </c>
      <c r="AK37" s="122" t="s">
        <v>337</v>
      </c>
      <c r="AL37" s="124" t="s">
        <v>9</v>
      </c>
    </row>
    <row r="38" spans="1:38" s="90" customFormat="1" ht="26.25" customHeight="1" thickBot="1" x14ac:dyDescent="0.3">
      <c r="A38" s="77" t="s">
        <v>107</v>
      </c>
      <c r="B38" s="77" t="s">
        <v>150</v>
      </c>
      <c r="C38" s="77" t="s">
        <v>249</v>
      </c>
      <c r="D38" s="129"/>
      <c r="E38" s="122">
        <v>1.3295109202114064E-2</v>
      </c>
      <c r="F38" s="122">
        <v>1.2289833684304694E-3</v>
      </c>
      <c r="G38" s="122">
        <v>7.2926146836734137E-4</v>
      </c>
      <c r="H38" s="122">
        <v>2.1162866222739054E-6</v>
      </c>
      <c r="I38" s="122">
        <v>1.0674067811488998E-3</v>
      </c>
      <c r="J38" s="122">
        <v>1.1384247395540027E-3</v>
      </c>
      <c r="K38" s="122">
        <v>1.6491554266099392E-3</v>
      </c>
      <c r="L38" s="122">
        <v>5.427437511088028E-4</v>
      </c>
      <c r="M38" s="122">
        <v>4.5402825680838921E-3</v>
      </c>
      <c r="N38" s="122">
        <v>9.0360924566638908E-7</v>
      </c>
      <c r="O38" s="122">
        <v>3.9735601889461345E-6</v>
      </c>
      <c r="P38" s="122" t="s">
        <v>421</v>
      </c>
      <c r="Q38" s="122" t="s">
        <v>421</v>
      </c>
      <c r="R38" s="122">
        <v>1.531129565411871E-5</v>
      </c>
      <c r="S38" s="122">
        <v>5.517007187436486E-4</v>
      </c>
      <c r="T38" s="122">
        <v>2.0820346933172031E-5</v>
      </c>
      <c r="U38" s="122">
        <v>2.8050424186957933E-6</v>
      </c>
      <c r="V38" s="122">
        <v>3.2003011299819322E-4</v>
      </c>
      <c r="W38" s="122" t="s">
        <v>421</v>
      </c>
      <c r="X38" s="122">
        <v>8.3998840610424748E-6</v>
      </c>
      <c r="Y38" s="122">
        <v>1.4000201603003654E-5</v>
      </c>
      <c r="Z38" s="122" t="s">
        <v>420</v>
      </c>
      <c r="AA38" s="122" t="s">
        <v>420</v>
      </c>
      <c r="AB38" s="122">
        <v>2.2400085664046117E-5</v>
      </c>
      <c r="AC38" s="122" t="s">
        <v>421</v>
      </c>
      <c r="AD38" s="122" t="s">
        <v>420</v>
      </c>
      <c r="AE38" s="123"/>
      <c r="AF38" s="122">
        <v>12.069386833331015</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0.91831995778208264</v>
      </c>
      <c r="F39" s="122">
        <v>0.28924726552153035</v>
      </c>
      <c r="G39" s="122">
        <v>0.39248203763595707</v>
      </c>
      <c r="H39" s="122">
        <v>4.0578120509885172E-4</v>
      </c>
      <c r="I39" s="122">
        <v>8.0190838274625281E-2</v>
      </c>
      <c r="J39" s="122">
        <v>9.2364274427590848E-2</v>
      </c>
      <c r="K39" s="122">
        <v>9.2376581275990841E-2</v>
      </c>
      <c r="L39" s="122">
        <v>4.1143943335091936E-2</v>
      </c>
      <c r="M39" s="122">
        <v>0.64083461262193209</v>
      </c>
      <c r="N39" s="122">
        <v>3.2755387318026533E-2</v>
      </c>
      <c r="O39" s="122">
        <v>6.1918598220523757E-4</v>
      </c>
      <c r="P39" s="122">
        <v>1.3236663636588518E-3</v>
      </c>
      <c r="Q39" s="122">
        <v>2.9378247659342582E-3</v>
      </c>
      <c r="R39" s="122">
        <v>4.0666699556952367E-2</v>
      </c>
      <c r="S39" s="122">
        <v>1.2211897792538989E-2</v>
      </c>
      <c r="T39" s="122">
        <v>0.50670765454603184</v>
      </c>
      <c r="U39" s="122">
        <v>9.3304198061405178E-4</v>
      </c>
      <c r="V39" s="122">
        <v>7.9900323706305287E-2</v>
      </c>
      <c r="W39" s="122">
        <v>2.4672124727931101E-2</v>
      </c>
      <c r="X39" s="122">
        <v>8.7694336206038193E-5</v>
      </c>
      <c r="Y39" s="122">
        <v>1.6434140399082777E-4</v>
      </c>
      <c r="Z39" s="122">
        <v>4.855678650856049E-5</v>
      </c>
      <c r="AA39" s="122">
        <v>3.8604048731082773E-5</v>
      </c>
      <c r="AB39" s="122">
        <v>3.391965754365092E-4</v>
      </c>
      <c r="AC39" s="122">
        <v>8.9264832636947366E-4</v>
      </c>
      <c r="AD39" s="122">
        <v>2.9940743389936058E-4</v>
      </c>
      <c r="AE39" s="123"/>
      <c r="AF39" s="122">
        <v>4052.5376873885166</v>
      </c>
      <c r="AG39" s="122">
        <v>1.7581212000000004</v>
      </c>
      <c r="AH39" s="122">
        <v>9045.2343743999991</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2.1957445096819432</v>
      </c>
      <c r="F41" s="122">
        <v>0.67063613222261809</v>
      </c>
      <c r="G41" s="122">
        <v>1.8727093440388711</v>
      </c>
      <c r="H41" s="122">
        <v>3.9512704876561383E-3</v>
      </c>
      <c r="I41" s="122">
        <v>0.51138809557657161</v>
      </c>
      <c r="J41" s="122">
        <v>0.51266649423101762</v>
      </c>
      <c r="K41" s="122">
        <v>0.56406487039798614</v>
      </c>
      <c r="L41" s="122">
        <v>3.3551596784961148E-2</v>
      </c>
      <c r="M41" s="122">
        <v>5.9130912422400908</v>
      </c>
      <c r="N41" s="122">
        <v>0.10443738782256513</v>
      </c>
      <c r="O41" s="122">
        <v>1.2690141241670512E-3</v>
      </c>
      <c r="P41" s="122">
        <v>8.2334392055817985E-3</v>
      </c>
      <c r="Q41" s="122">
        <v>4.6418250366011852E-3</v>
      </c>
      <c r="R41" s="122">
        <v>1.5715266068255331E-2</v>
      </c>
      <c r="S41" s="122">
        <v>2.3216894972496151E-2</v>
      </c>
      <c r="T41" s="122">
        <v>1.0634917582364152E-2</v>
      </c>
      <c r="U41" s="122">
        <v>2.7300607388251849E-3</v>
      </c>
      <c r="V41" s="122">
        <v>0.22762170224350192</v>
      </c>
      <c r="W41" s="122">
        <v>1.006976510335351</v>
      </c>
      <c r="X41" s="122">
        <v>0.24801723179385965</v>
      </c>
      <c r="Y41" s="122">
        <v>0.39336818025617987</v>
      </c>
      <c r="Z41" s="122">
        <v>0.14887755386183896</v>
      </c>
      <c r="AA41" s="122">
        <v>0.12079533131110504</v>
      </c>
      <c r="AB41" s="122">
        <v>0.91105829722298348</v>
      </c>
      <c r="AC41" s="122">
        <v>7.1493947994171868E-4</v>
      </c>
      <c r="AD41" s="122">
        <v>0.16537214842102105</v>
      </c>
      <c r="AE41" s="123"/>
      <c r="AF41" s="122">
        <v>10867.743433259997</v>
      </c>
      <c r="AG41" s="122">
        <v>970.35077879999994</v>
      </c>
      <c r="AH41" s="122">
        <v>20171.6642412</v>
      </c>
      <c r="AI41" s="122">
        <v>116.46291051739563</v>
      </c>
      <c r="AJ41" s="122" t="s">
        <v>420</v>
      </c>
      <c r="AK41" s="122" t="s">
        <v>337</v>
      </c>
      <c r="AL41" s="124" t="s">
        <v>9</v>
      </c>
    </row>
    <row r="42" spans="1:38" s="90" customFormat="1" ht="26.25" customHeight="1" thickBot="1" x14ac:dyDescent="0.3">
      <c r="A42" s="77" t="s">
        <v>107</v>
      </c>
      <c r="B42" s="77" t="s">
        <v>154</v>
      </c>
      <c r="C42" s="77" t="s">
        <v>50</v>
      </c>
      <c r="D42" s="121"/>
      <c r="E42" s="122">
        <v>2.1581856652245941E-3</v>
      </c>
      <c r="F42" s="122">
        <v>0.11585470814604562</v>
      </c>
      <c r="G42" s="122">
        <v>2.2643444604326018E-4</v>
      </c>
      <c r="H42" s="122">
        <v>6.205379704137077E-6</v>
      </c>
      <c r="I42" s="122">
        <v>3.4095571287588402E-4</v>
      </c>
      <c r="J42" s="122">
        <v>3.5271453828260394E-4</v>
      </c>
      <c r="K42" s="122">
        <v>3.6587392522148397E-4</v>
      </c>
      <c r="L42" s="122">
        <v>3.2550896488274239E-5</v>
      </c>
      <c r="M42" s="122">
        <v>0.23230561366896477</v>
      </c>
      <c r="N42" s="122">
        <v>1.3761516096595563E-2</v>
      </c>
      <c r="O42" s="122">
        <v>4.0537519466943358E-6</v>
      </c>
      <c r="P42" s="122" t="s">
        <v>421</v>
      </c>
      <c r="Q42" s="122" t="s">
        <v>421</v>
      </c>
      <c r="R42" s="122">
        <v>4.2060961586297303E-5</v>
      </c>
      <c r="S42" s="122">
        <v>1.1501443082784536E-3</v>
      </c>
      <c r="T42" s="122">
        <v>3.0025712709305196E-5</v>
      </c>
      <c r="U42" s="122">
        <v>3.773907434054336E-6</v>
      </c>
      <c r="V42" s="122">
        <v>5.5493160045042554E-4</v>
      </c>
      <c r="W42" s="122" t="s">
        <v>421</v>
      </c>
      <c r="X42" s="122">
        <v>1.0705759077887212E-5</v>
      </c>
      <c r="Y42" s="122">
        <v>1.1776934245887212E-5</v>
      </c>
      <c r="Z42" s="122" t="s">
        <v>420</v>
      </c>
      <c r="AA42" s="122" t="s">
        <v>420</v>
      </c>
      <c r="AB42" s="122">
        <v>2.2482693323774422E-5</v>
      </c>
      <c r="AC42" s="122" t="s">
        <v>421</v>
      </c>
      <c r="AD42" s="122" t="s">
        <v>420</v>
      </c>
      <c r="AE42" s="123"/>
      <c r="AF42" s="122">
        <v>16.71840993286073</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2.3875183632739369E-3</v>
      </c>
      <c r="F44" s="122">
        <v>1.4623874354661205E-2</v>
      </c>
      <c r="G44" s="122">
        <v>1.7387787624616863E-4</v>
      </c>
      <c r="H44" s="122">
        <v>5.3740709541433987E-7</v>
      </c>
      <c r="I44" s="122">
        <v>4.5428593539089779E-4</v>
      </c>
      <c r="J44" s="122">
        <v>4.6438704292935931E-4</v>
      </c>
      <c r="K44" s="122">
        <v>5.664355076985901E-4</v>
      </c>
      <c r="L44" s="122">
        <v>1.0953060635337729E-4</v>
      </c>
      <c r="M44" s="122">
        <v>3.1309315978911553E-2</v>
      </c>
      <c r="N44" s="122">
        <v>1.5982409564480008E-3</v>
      </c>
      <c r="O44" s="122">
        <v>2.4662291884391097E-6</v>
      </c>
      <c r="P44" s="122" t="s">
        <v>421</v>
      </c>
      <c r="Q44" s="122" t="s">
        <v>421</v>
      </c>
      <c r="R44" s="122">
        <v>7.7676436316340113E-6</v>
      </c>
      <c r="S44" s="122">
        <v>3.2869682326185654E-4</v>
      </c>
      <c r="T44" s="122">
        <v>9.7794681504968492E-6</v>
      </c>
      <c r="U44" s="122">
        <v>1.0059116063314177E-6</v>
      </c>
      <c r="V44" s="122">
        <v>1.9040207100006468E-4</v>
      </c>
      <c r="W44" s="122" t="s">
        <v>421</v>
      </c>
      <c r="X44" s="122">
        <v>3.4560678459942532E-6</v>
      </c>
      <c r="Y44" s="122">
        <v>4.5912996446570904E-6</v>
      </c>
      <c r="Z44" s="122" t="s">
        <v>420</v>
      </c>
      <c r="AA44" s="122" t="s">
        <v>420</v>
      </c>
      <c r="AB44" s="122">
        <v>8.0473674906513444E-6</v>
      </c>
      <c r="AC44" s="122" t="s">
        <v>421</v>
      </c>
      <c r="AD44" s="122" t="s">
        <v>420</v>
      </c>
      <c r="AE44" s="123"/>
      <c r="AF44" s="122">
        <v>4.3824424800350972</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1.0069345090396539E-4</v>
      </c>
      <c r="F47" s="122">
        <v>1.416021058735861E-5</v>
      </c>
      <c r="G47" s="122">
        <v>5.8678480172392055E-6</v>
      </c>
      <c r="H47" s="122">
        <v>1.6380123585477059E-8</v>
      </c>
      <c r="I47" s="122">
        <v>1.1803539059651397E-5</v>
      </c>
      <c r="J47" s="122">
        <v>9.095486602943947E-5</v>
      </c>
      <c r="K47" s="122">
        <v>6.7963498497075148E-4</v>
      </c>
      <c r="L47" s="122">
        <v>5.2791630688129649E-6</v>
      </c>
      <c r="M47" s="122">
        <v>4.8483791222813806E-5</v>
      </c>
      <c r="N47" s="122">
        <v>5.0593237570276461E-8</v>
      </c>
      <c r="O47" s="122">
        <v>1.2728621640202569E-6</v>
      </c>
      <c r="P47" s="122" t="s">
        <v>421</v>
      </c>
      <c r="Q47" s="122" t="s">
        <v>421</v>
      </c>
      <c r="R47" s="122">
        <v>1.4927563129751344E-6</v>
      </c>
      <c r="S47" s="122">
        <v>1.379325169602119E-4</v>
      </c>
      <c r="T47" s="122">
        <v>1.5141049228083012E-6</v>
      </c>
      <c r="U47" s="122">
        <v>2.2579318914710991E-8</v>
      </c>
      <c r="V47" s="122">
        <v>4.6994011550364341E-5</v>
      </c>
      <c r="W47" s="122" t="s">
        <v>421</v>
      </c>
      <c r="X47" s="122">
        <v>6.3971160393816437E-8</v>
      </c>
      <c r="Y47" s="122">
        <v>1.0774075519683693E-7</v>
      </c>
      <c r="Z47" s="122" t="s">
        <v>420</v>
      </c>
      <c r="AA47" s="122" t="s">
        <v>420</v>
      </c>
      <c r="AB47" s="122">
        <v>1.7171191559065334E-7</v>
      </c>
      <c r="AC47" s="122" t="s">
        <v>421</v>
      </c>
      <c r="AD47" s="122" t="s">
        <v>420</v>
      </c>
      <c r="AE47" s="123"/>
      <c r="AF47" s="122">
        <v>9.7092875018637989E-2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v>3.2400000000000001E-4</v>
      </c>
      <c r="F49" s="122">
        <v>2.7720000000000002E-3</v>
      </c>
      <c r="G49" s="122">
        <v>2.8800000000000001E-4</v>
      </c>
      <c r="H49" s="122">
        <v>4.9680000000000002E-2</v>
      </c>
      <c r="I49" s="122">
        <v>2.196E-2</v>
      </c>
      <c r="J49" s="122">
        <v>5.2560000000000003E-2</v>
      </c>
      <c r="K49" s="122">
        <v>0.12492</v>
      </c>
      <c r="L49" s="122">
        <v>1.07604E-2</v>
      </c>
      <c r="M49" s="122">
        <v>0.1656</v>
      </c>
      <c r="N49" s="122">
        <v>0.1368</v>
      </c>
      <c r="O49" s="122">
        <v>2.5199999999999997E-3</v>
      </c>
      <c r="P49" s="122">
        <v>4.3200000000000001E-3</v>
      </c>
      <c r="Q49" s="122">
        <v>4.6800000000000001E-3</v>
      </c>
      <c r="R49" s="122">
        <v>6.1200000000000004E-2</v>
      </c>
      <c r="S49" s="122">
        <v>1.728E-2</v>
      </c>
      <c r="T49" s="122">
        <v>4.3199999999999995E-2</v>
      </c>
      <c r="U49" s="122">
        <v>5.7599999999999995E-3</v>
      </c>
      <c r="V49" s="122">
        <v>7.9199999999999993E-2</v>
      </c>
      <c r="W49" s="122">
        <v>1.0799999999999998</v>
      </c>
      <c r="X49" s="122">
        <v>5.7599999999999998E-2</v>
      </c>
      <c r="Y49" s="122">
        <v>7.1999999999999995E-2</v>
      </c>
      <c r="Z49" s="122">
        <v>3.5999999999999997E-2</v>
      </c>
      <c r="AA49" s="122">
        <v>2.5200000000000004E-2</v>
      </c>
      <c r="AB49" s="122">
        <v>0.1908</v>
      </c>
      <c r="AC49" s="122" t="s">
        <v>421</v>
      </c>
      <c r="AD49" s="122" t="s">
        <v>421</v>
      </c>
      <c r="AE49" s="123"/>
      <c r="AF49" s="122" t="s">
        <v>420</v>
      </c>
      <c r="AG49" s="122" t="s">
        <v>420</v>
      </c>
      <c r="AH49" s="122" t="s">
        <v>420</v>
      </c>
      <c r="AI49" s="122" t="s">
        <v>420</v>
      </c>
      <c r="AJ49" s="122" t="s">
        <v>420</v>
      </c>
      <c r="AK49" s="122">
        <v>0.36</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0.4459092991777534</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0.69164741664023932</v>
      </c>
      <c r="AL53" s="124" t="s">
        <v>307</v>
      </c>
    </row>
    <row r="54" spans="1:38" s="90" customFormat="1" ht="37.5" customHeight="1" thickBot="1" x14ac:dyDescent="0.3">
      <c r="A54" s="77" t="s">
        <v>102</v>
      </c>
      <c r="B54" s="77" t="s">
        <v>164</v>
      </c>
      <c r="C54" s="77" t="s">
        <v>258</v>
      </c>
      <c r="D54" s="121"/>
      <c r="E54" s="122" t="s">
        <v>420</v>
      </c>
      <c r="F54" s="122">
        <v>0.48640280178893675</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31093.910441999989</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2.3496278234808265E-2</v>
      </c>
      <c r="J61" s="122">
        <v>0.2349627823480826</v>
      </c>
      <c r="K61" s="122">
        <v>0.78601167897738455</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63111.567354965591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1.937545352957722</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951217</v>
      </c>
      <c r="AL82" s="124" t="s">
        <v>338</v>
      </c>
    </row>
    <row r="83" spans="1:38" s="90" customFormat="1" ht="26.25" customHeight="1" thickBot="1" x14ac:dyDescent="0.3">
      <c r="A83" s="77" t="s">
        <v>100</v>
      </c>
      <c r="B83" s="84" t="s">
        <v>194</v>
      </c>
      <c r="C83" s="83" t="s">
        <v>62</v>
      </c>
      <c r="D83" s="121"/>
      <c r="E83" s="122" t="s">
        <v>421</v>
      </c>
      <c r="F83" s="122">
        <v>8.5934491076923082E-4</v>
      </c>
      <c r="G83" s="122" t="s">
        <v>421</v>
      </c>
      <c r="H83" s="122" t="s">
        <v>420</v>
      </c>
      <c r="I83" s="122">
        <v>2.148362276923077E-4</v>
      </c>
      <c r="J83" s="122">
        <v>1.6112717076923078E-3</v>
      </c>
      <c r="K83" s="122">
        <v>7.5192679692307699E-3</v>
      </c>
      <c r="L83" s="122">
        <v>1.2245664978461541E-5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2.0719701801073915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0.11012524574100004</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951217</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0.57719861799999994</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4.3536453122403713E-3</v>
      </c>
      <c r="F91" s="122">
        <v>1.156582976835587E-2</v>
      </c>
      <c r="G91" s="122">
        <v>1.802344285647502E-3</v>
      </c>
      <c r="H91" s="122">
        <v>9.9169821360902584E-3</v>
      </c>
      <c r="I91" s="122">
        <v>7.4968787235150436E-2</v>
      </c>
      <c r="J91" s="122">
        <v>8.4620824710652576E-2</v>
      </c>
      <c r="K91" s="122">
        <v>8.6614398937043285E-2</v>
      </c>
      <c r="L91" s="122">
        <v>2.9034056133372683E-4</v>
      </c>
      <c r="M91" s="122">
        <v>0.1331071978847079</v>
      </c>
      <c r="N91" s="122">
        <v>0.15799497419954289</v>
      </c>
      <c r="O91" s="122">
        <v>1.5461719765634152E-2</v>
      </c>
      <c r="P91" s="122">
        <v>3.4601536719303485E-4</v>
      </c>
      <c r="Q91" s="122">
        <v>2.8284701147831458E-4</v>
      </c>
      <c r="R91" s="122">
        <v>1.2845037985108431E-2</v>
      </c>
      <c r="S91" s="122">
        <v>0.48780455301812548</v>
      </c>
      <c r="T91" s="122">
        <v>2.8291946221837488E-2</v>
      </c>
      <c r="U91" s="122">
        <v>2.2978468272889662E-3</v>
      </c>
      <c r="V91" s="122">
        <v>0.2818777843262491</v>
      </c>
      <c r="W91" s="122">
        <v>2.3896342496603035E-4</v>
      </c>
      <c r="X91" s="122">
        <v>2.652494017122937E-4</v>
      </c>
      <c r="Y91" s="122">
        <v>1.0753354123471365E-4</v>
      </c>
      <c r="Z91" s="122">
        <v>1.0753354123471365E-4</v>
      </c>
      <c r="AA91" s="122">
        <v>1.0753354123471365E-4</v>
      </c>
      <c r="AB91" s="122">
        <v>5.8785002541643469E-4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8.951164483383342E-2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7.8183495950728802E-5</v>
      </c>
      <c r="F99" s="122">
        <v>2.5007880888519574E-3</v>
      </c>
      <c r="G99" s="122" t="s">
        <v>420</v>
      </c>
      <c r="H99" s="122">
        <v>2.3061410673146966E-3</v>
      </c>
      <c r="I99" s="122">
        <v>5.3709999999999992E-5</v>
      </c>
      <c r="J99" s="122">
        <v>8.2529999999999998E-5</v>
      </c>
      <c r="K99" s="122">
        <v>1.8077999999999996E-4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0.13100000000000001</v>
      </c>
      <c r="AL99" s="124" t="s">
        <v>334</v>
      </c>
    </row>
    <row r="100" spans="1:38" s="90" customFormat="1" ht="26.25" customHeight="1" thickBot="1" x14ac:dyDescent="0.3">
      <c r="A100" s="77" t="s">
        <v>104</v>
      </c>
      <c r="B100" s="77" t="s">
        <v>203</v>
      </c>
      <c r="C100" s="77" t="s">
        <v>357</v>
      </c>
      <c r="D100" s="129"/>
      <c r="E100" s="122">
        <v>1.599985926588216E-4</v>
      </c>
      <c r="F100" s="122">
        <v>3.8486186669071006E-3</v>
      </c>
      <c r="G100" s="122" t="s">
        <v>420</v>
      </c>
      <c r="H100" s="122">
        <v>3.0068687671035944E-3</v>
      </c>
      <c r="I100" s="122">
        <v>6.792E-5</v>
      </c>
      <c r="J100" s="122">
        <v>1.0203E-4</v>
      </c>
      <c r="K100" s="122">
        <v>2.2280999999999996E-4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0.38400000000000001</v>
      </c>
      <c r="AL100" s="124" t="s">
        <v>334</v>
      </c>
    </row>
    <row r="101" spans="1:38" s="90" customFormat="1" ht="26.25" customHeight="1" thickBot="1" x14ac:dyDescent="0.3">
      <c r="A101" s="77" t="s">
        <v>104</v>
      </c>
      <c r="B101" s="77" t="s">
        <v>205</v>
      </c>
      <c r="C101" s="77" t="s">
        <v>244</v>
      </c>
      <c r="D101" s="129"/>
      <c r="E101" s="122">
        <v>5.3243141650636677E-6</v>
      </c>
      <c r="F101" s="122">
        <v>2.5831801483851086E-5</v>
      </c>
      <c r="G101" s="122" t="s">
        <v>420</v>
      </c>
      <c r="H101" s="122">
        <v>1.2342345962027012E-4</v>
      </c>
      <c r="I101" s="122">
        <v>2.26E-6</v>
      </c>
      <c r="J101" s="122">
        <v>6.7799999999999995E-6</v>
      </c>
      <c r="K101" s="122">
        <v>1.5820000000000001E-5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0.113</v>
      </c>
      <c r="AL101" s="124" t="s">
        <v>334</v>
      </c>
    </row>
    <row r="102" spans="1:38" s="90" customFormat="1" ht="26.25" customHeight="1" thickBot="1" x14ac:dyDescent="0.3">
      <c r="A102" s="77" t="s">
        <v>104</v>
      </c>
      <c r="B102" s="77" t="s">
        <v>206</v>
      </c>
      <c r="C102" s="77" t="s">
        <v>358</v>
      </c>
      <c r="D102" s="129"/>
      <c r="E102" s="122">
        <v>1.0331354217158978E-7</v>
      </c>
      <c r="F102" s="122">
        <v>1.0898599035369107E-6</v>
      </c>
      <c r="G102" s="122" t="s">
        <v>420</v>
      </c>
      <c r="H102" s="122">
        <v>1.0071081109741476E-5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5.6483967123287667E-7</v>
      </c>
      <c r="F104" s="122">
        <v>5.8288767123287678E-6</v>
      </c>
      <c r="G104" s="122" t="s">
        <v>420</v>
      </c>
      <c r="H104" s="122">
        <v>1.173254487671233E-5</v>
      </c>
      <c r="I104" s="122">
        <v>2.0000000000000002E-7</v>
      </c>
      <c r="J104" s="122">
        <v>5.9999999999999997E-7</v>
      </c>
      <c r="K104" s="122">
        <v>1.4000000000000001E-6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0.01</v>
      </c>
      <c r="AL104" s="124" t="s">
        <v>334</v>
      </c>
    </row>
    <row r="105" spans="1:38" s="90" customFormat="1" ht="26.25" customHeight="1" thickBot="1" x14ac:dyDescent="0.3">
      <c r="A105" s="77" t="s">
        <v>104</v>
      </c>
      <c r="B105" s="77" t="s">
        <v>298</v>
      </c>
      <c r="C105" s="77" t="s">
        <v>247</v>
      </c>
      <c r="D105" s="129"/>
      <c r="E105" s="122">
        <v>9.0858029745596892E-6</v>
      </c>
      <c r="F105" s="122">
        <v>1.1444074794520548E-4</v>
      </c>
      <c r="G105" s="122" t="s">
        <v>420</v>
      </c>
      <c r="H105" s="122">
        <v>2.3141357123287673E-4</v>
      </c>
      <c r="I105" s="122">
        <v>2.6600000000000008E-6</v>
      </c>
      <c r="J105" s="122">
        <v>4.1799999999999998E-6</v>
      </c>
      <c r="K105" s="122">
        <v>9.1200000000000008E-6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1.9E-2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3.2664244152565751E-7</v>
      </c>
      <c r="F107" s="122">
        <v>3.5218232909218182E-6</v>
      </c>
      <c r="G107" s="122" t="s">
        <v>420</v>
      </c>
      <c r="H107" s="122">
        <v>1.302664152034988E-5</v>
      </c>
      <c r="I107" s="122">
        <v>9.3999999999999998E-9</v>
      </c>
      <c r="J107" s="122">
        <v>2.3499999999999997E-7</v>
      </c>
      <c r="K107" s="122">
        <v>1.1162499999999999E-6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4.7E-2</v>
      </c>
      <c r="AL107" s="124" t="s">
        <v>334</v>
      </c>
    </row>
    <row r="108" spans="1:38" s="90" customFormat="1" ht="26.25" customHeight="1" thickBot="1" x14ac:dyDescent="0.3">
      <c r="A108" s="77" t="s">
        <v>104</v>
      </c>
      <c r="B108" s="77" t="s">
        <v>300</v>
      </c>
      <c r="C108" s="77" t="s">
        <v>360</v>
      </c>
      <c r="D108" s="129"/>
      <c r="E108" s="122">
        <v>1.3285981724223586E-6</v>
      </c>
      <c r="F108" s="122">
        <v>3.3459243766268502E-5</v>
      </c>
      <c r="G108" s="122" t="s">
        <v>420</v>
      </c>
      <c r="H108" s="122">
        <v>2.8893709586346854E-5</v>
      </c>
      <c r="I108" s="122">
        <v>3.9900000000000001E-7</v>
      </c>
      <c r="J108" s="122">
        <v>5.3199999999999999E-6</v>
      </c>
      <c r="K108" s="122">
        <v>1.064E-5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0.26600000000000001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4.1275504222294872E-7</v>
      </c>
      <c r="F110" s="122">
        <v>4.3844999999999991E-5</v>
      </c>
      <c r="G110" s="122" t="s">
        <v>420</v>
      </c>
      <c r="H110" s="122">
        <v>9.6960089847952822E-6</v>
      </c>
      <c r="I110" s="122">
        <v>1.866E-6</v>
      </c>
      <c r="J110" s="122">
        <v>1.2840000000000002E-5</v>
      </c>
      <c r="K110" s="122">
        <v>1.29E-5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9.1999999999999998E-2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4.1051479999999994E-3</v>
      </c>
      <c r="F112" s="122" t="s">
        <v>421</v>
      </c>
      <c r="G112" s="122" t="s">
        <v>420</v>
      </c>
      <c r="H112" s="122">
        <v>2.7665765271428148E-3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102628.7</v>
      </c>
      <c r="AL112" s="124" t="s">
        <v>411</v>
      </c>
    </row>
    <row r="113" spans="1:38" s="90" customFormat="1" ht="26.25" customHeight="1" thickBot="1" x14ac:dyDescent="0.3">
      <c r="A113" s="77" t="s">
        <v>114</v>
      </c>
      <c r="B113" s="84" t="s">
        <v>222</v>
      </c>
      <c r="C113" s="84" t="s">
        <v>120</v>
      </c>
      <c r="D113" s="121"/>
      <c r="E113" s="122">
        <v>6.0434884601355749E-4</v>
      </c>
      <c r="F113" s="122" t="s">
        <v>421</v>
      </c>
      <c r="G113" s="122" t="s">
        <v>420</v>
      </c>
      <c r="H113" s="122">
        <v>3.4515514443056003E-3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15108.721150338941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8.0466597227999836E-4</v>
      </c>
      <c r="F116" s="122" t="s">
        <v>421</v>
      </c>
      <c r="G116" s="122" t="s">
        <v>420</v>
      </c>
      <c r="H116" s="122">
        <v>2.1409842508233004E-3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20116.64930699996</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6.7990400000000006E-5</v>
      </c>
      <c r="J119" s="122">
        <v>1.2089964000000001E-3</v>
      </c>
      <c r="K119" s="122">
        <v>1.2089964000000001E-3</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808.1</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6.9496599999999999E-4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808.1</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1.8564000000000002E-3</v>
      </c>
      <c r="F131" s="122">
        <v>4.9980000000000001E-4</v>
      </c>
      <c r="G131" s="122">
        <v>2.2848000000000004E-4</v>
      </c>
      <c r="H131" s="122">
        <v>6.4260000000000008E-6</v>
      </c>
      <c r="I131" s="122">
        <v>2.8917000000000006E-6</v>
      </c>
      <c r="J131" s="122">
        <v>7.7112000000000003E-5</v>
      </c>
      <c r="K131" s="122">
        <v>1.071E-4</v>
      </c>
      <c r="L131" s="122">
        <v>2.4632999999999998E-6</v>
      </c>
      <c r="M131" s="122">
        <v>1.4280000000000002E-5</v>
      </c>
      <c r="N131" s="122">
        <v>6.4259999999999998E-5</v>
      </c>
      <c r="O131" s="122">
        <v>2.1420000000000002E-5</v>
      </c>
      <c r="P131" s="122">
        <v>2.3562E-2</v>
      </c>
      <c r="Q131" s="122">
        <v>1.428E-4</v>
      </c>
      <c r="R131" s="122">
        <v>3.57E-5</v>
      </c>
      <c r="S131" s="122">
        <v>2.142E-4</v>
      </c>
      <c r="T131" s="122">
        <v>2.8560000000000004E-5</v>
      </c>
      <c r="U131" s="122" t="s">
        <v>421</v>
      </c>
      <c r="V131" s="122">
        <v>6.8253212240219994E-4</v>
      </c>
      <c r="W131" s="122">
        <v>2.1420000000000003</v>
      </c>
      <c r="X131" s="122" t="s">
        <v>421</v>
      </c>
      <c r="Y131" s="122" t="s">
        <v>421</v>
      </c>
      <c r="Z131" s="122" t="s">
        <v>421</v>
      </c>
      <c r="AA131" s="122" t="s">
        <v>421</v>
      </c>
      <c r="AB131" s="122">
        <v>2.8559999999999999E-8</v>
      </c>
      <c r="AC131" s="122">
        <v>7.1400000000000005E-2</v>
      </c>
      <c r="AD131" s="122">
        <v>1.4280000000000001E-2</v>
      </c>
      <c r="AE131" s="123"/>
      <c r="AF131" s="122" t="s">
        <v>420</v>
      </c>
      <c r="AG131" s="122" t="s">
        <v>420</v>
      </c>
      <c r="AH131" s="122" t="s">
        <v>420</v>
      </c>
      <c r="AI131" s="122" t="s">
        <v>420</v>
      </c>
      <c r="AJ131" s="122" t="s">
        <v>420</v>
      </c>
      <c r="AK131" s="122">
        <v>0.71399999999999997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5.7667500000000002E-3</v>
      </c>
      <c r="F133" s="122">
        <v>9.0870000000000002E-5</v>
      </c>
      <c r="G133" s="122">
        <v>7.8987000000000003E-4</v>
      </c>
      <c r="H133" s="122" t="s">
        <v>420</v>
      </c>
      <c r="I133" s="122">
        <v>2.4255300000000003E-4</v>
      </c>
      <c r="J133" s="122">
        <v>2.4255300000000003E-4</v>
      </c>
      <c r="K133" s="122">
        <v>2.6953440000000007E-4</v>
      </c>
      <c r="L133" s="122" t="s">
        <v>421</v>
      </c>
      <c r="M133" s="122">
        <v>9.7860000000000004E-4</v>
      </c>
      <c r="N133" s="122">
        <v>2.0990970000000003E-4</v>
      </c>
      <c r="O133" s="122">
        <v>3.5159700000000008E-5</v>
      </c>
      <c r="P133" s="122">
        <v>1.04151E-2</v>
      </c>
      <c r="Q133" s="122">
        <v>9.5133899999999994E-5</v>
      </c>
      <c r="R133" s="122">
        <v>9.478440000000002E-5</v>
      </c>
      <c r="S133" s="122">
        <v>8.6885700000000001E-5</v>
      </c>
      <c r="T133" s="122">
        <v>1.211367E-4</v>
      </c>
      <c r="U133" s="122">
        <v>1.3826220000000001E-4</v>
      </c>
      <c r="V133" s="122">
        <v>1.1192388000000001E-3</v>
      </c>
      <c r="W133" s="122">
        <v>1.8873000000000002E-4</v>
      </c>
      <c r="X133" s="122">
        <v>9.2268000000000003E-8</v>
      </c>
      <c r="Y133" s="122">
        <v>5.03979E-8</v>
      </c>
      <c r="Z133" s="122">
        <v>4.5015600000000009E-8</v>
      </c>
      <c r="AA133" s="122">
        <v>4.8860100000000001E-8</v>
      </c>
      <c r="AB133" s="122">
        <v>2.3654160000000003E-7</v>
      </c>
      <c r="AC133" s="122">
        <v>1.0485000000000002E-3</v>
      </c>
      <c r="AD133" s="122">
        <v>2.8659000000000002E-3</v>
      </c>
      <c r="AE133" s="123"/>
      <c r="AF133" s="122" t="s">
        <v>420</v>
      </c>
      <c r="AG133" s="122" t="s">
        <v>420</v>
      </c>
      <c r="AH133" s="122" t="s">
        <v>420</v>
      </c>
      <c r="AI133" s="122" t="s">
        <v>420</v>
      </c>
      <c r="AJ133" s="122" t="s">
        <v>420</v>
      </c>
      <c r="AK133" s="122">
        <v>6990</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4.0943010000000002E-2</v>
      </c>
      <c r="J139" s="122">
        <v>4.0943010000000002E-2</v>
      </c>
      <c r="K139" s="122">
        <v>4.0943010000000002E-2</v>
      </c>
      <c r="L139" s="122" t="s">
        <v>421</v>
      </c>
      <c r="M139" s="122" t="s">
        <v>421</v>
      </c>
      <c r="N139" s="122">
        <v>1.1959999999999999E-4</v>
      </c>
      <c r="O139" s="122">
        <v>2.3928E-4</v>
      </c>
      <c r="P139" s="122">
        <v>2.3928E-4</v>
      </c>
      <c r="Q139" s="122">
        <v>3.7941000000000006E-4</v>
      </c>
      <c r="R139" s="122">
        <v>3.6068E-4</v>
      </c>
      <c r="S139" s="122">
        <v>8.4093000000000004E-4</v>
      </c>
      <c r="T139" s="122" t="s">
        <v>421</v>
      </c>
      <c r="U139" s="122" t="s">
        <v>421</v>
      </c>
      <c r="V139" s="122" t="s">
        <v>421</v>
      </c>
      <c r="W139" s="122">
        <v>0.40670999999999996</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1050</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11.38276680364476</v>
      </c>
      <c r="F141" s="69">
        <f t="shared" ref="F141:AD141" si="0">SUM(F14:F140)</f>
        <v>14.392540110414158</v>
      </c>
      <c r="G141" s="69">
        <f t="shared" si="0"/>
        <v>3.2961203883312722</v>
      </c>
      <c r="H141" s="69">
        <f t="shared" si="0"/>
        <v>9.0531542503944754E-2</v>
      </c>
      <c r="I141" s="69">
        <f t="shared" si="0"/>
        <v>1.5500297814538051</v>
      </c>
      <c r="J141" s="69">
        <f t="shared" si="0"/>
        <v>1.9055154900964308</v>
      </c>
      <c r="K141" s="69">
        <f t="shared" si="0"/>
        <v>2.6929306059809521</v>
      </c>
      <c r="L141" s="69">
        <f t="shared" si="0"/>
        <v>0.35928643723186343</v>
      </c>
      <c r="M141" s="69">
        <f t="shared" si="0"/>
        <v>56.794942287802307</v>
      </c>
      <c r="N141" s="69">
        <f t="shared" si="0"/>
        <v>8.4657286841692567</v>
      </c>
      <c r="O141" s="69">
        <f t="shared" si="0"/>
        <v>0.21998158556828867</v>
      </c>
      <c r="P141" s="69">
        <f t="shared" si="0"/>
        <v>0.2654935428258503</v>
      </c>
      <c r="Q141" s="69">
        <f t="shared" si="0"/>
        <v>6.7219747663571028E-2</v>
      </c>
      <c r="R141" s="69">
        <f>SUM(R14:R140)</f>
        <v>0.51082170700196317</v>
      </c>
      <c r="S141" s="69">
        <f t="shared" si="0"/>
        <v>4.6762678425919244</v>
      </c>
      <c r="T141" s="69">
        <f t="shared" si="0"/>
        <v>0.69591536893780259</v>
      </c>
      <c r="U141" s="69">
        <f t="shared" si="0"/>
        <v>2.2868661910371839E-2</v>
      </c>
      <c r="V141" s="69">
        <f t="shared" si="0"/>
        <v>2.7865179586478956</v>
      </c>
      <c r="W141" s="69">
        <f t="shared" si="0"/>
        <v>6.277826031995497</v>
      </c>
      <c r="X141" s="69">
        <f t="shared" si="0"/>
        <v>0.30958492465813298</v>
      </c>
      <c r="Y141" s="69">
        <f t="shared" si="0"/>
        <v>0.47099411699028432</v>
      </c>
      <c r="Z141" s="69">
        <f t="shared" si="0"/>
        <v>0.18822518546189573</v>
      </c>
      <c r="AA141" s="69">
        <f t="shared" si="0"/>
        <v>0.15025282217555425</v>
      </c>
      <c r="AB141" s="69">
        <f t="shared" si="0"/>
        <v>1.1190570649677472</v>
      </c>
      <c r="AC141" s="69">
        <f t="shared" si="0"/>
        <v>9.8233618025077338E-2</v>
      </c>
      <c r="AD141" s="69">
        <f t="shared" si="0"/>
        <v>0.18296730784938556</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4.0323763955987122</v>
      </c>
      <c r="F143" s="78">
        <v>5.002133194370308</v>
      </c>
      <c r="G143" s="78">
        <v>0.13768283811830637</v>
      </c>
      <c r="H143" s="78">
        <v>4.5321033472344513E-3</v>
      </c>
      <c r="I143" s="78">
        <v>0.37120668201420676</v>
      </c>
      <c r="J143" s="78">
        <v>0.37120668201420676</v>
      </c>
      <c r="K143" s="78">
        <v>0.37120668201420676</v>
      </c>
      <c r="L143" s="78">
        <v>0.15895267706515556</v>
      </c>
      <c r="M143" s="78">
        <v>41.843444477446063</v>
      </c>
      <c r="N143" s="78">
        <v>4.6718080023759185</v>
      </c>
      <c r="O143" s="78">
        <v>2.9280698935580362E-5</v>
      </c>
      <c r="P143" s="78">
        <v>1.5128986427664593E-3</v>
      </c>
      <c r="Q143" s="78">
        <v>4.5834554315920268E-5</v>
      </c>
      <c r="R143" s="78">
        <v>1.4523831542470509E-3</v>
      </c>
      <c r="S143" s="78">
        <v>1.0089873080471549E-3</v>
      </c>
      <c r="T143" s="78">
        <v>3.0802544907092857E-4</v>
      </c>
      <c r="U143" s="78">
        <v>3.3107710760679784E-5</v>
      </c>
      <c r="V143" s="78">
        <v>5.5775826302651467E-3</v>
      </c>
      <c r="W143" s="78">
        <v>5.6792700000000002E-2</v>
      </c>
      <c r="X143" s="78">
        <v>2.6051591978E-3</v>
      </c>
      <c r="Y143" s="78">
        <v>3.5059890775999999E-3</v>
      </c>
      <c r="Z143" s="78">
        <v>2.0813709195999998E-3</v>
      </c>
      <c r="AA143" s="78">
        <v>3.4258804256000002E-3</v>
      </c>
      <c r="AB143" s="78">
        <v>1.16183996206E-2</v>
      </c>
      <c r="AC143" s="78">
        <v>5.6792400000000002E-5</v>
      </c>
      <c r="AD143" s="78">
        <v>1.27623E-5</v>
      </c>
      <c r="AE143" s="79"/>
      <c r="AF143" s="78">
        <v>8956.5374415900005</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0.61246152300321111</v>
      </c>
      <c r="F144" s="78">
        <v>9.2033747692042353E-2</v>
      </c>
      <c r="G144" s="78">
        <v>3.7837110398307408E-2</v>
      </c>
      <c r="H144" s="78">
        <v>3.3244434445156053E-4</v>
      </c>
      <c r="I144" s="78">
        <v>0.12533579698330222</v>
      </c>
      <c r="J144" s="78">
        <v>0.12533579698330222</v>
      </c>
      <c r="K144" s="78">
        <v>0.12533579698330222</v>
      </c>
      <c r="L144" s="78">
        <v>5.4877363093061134E-2</v>
      </c>
      <c r="M144" s="78">
        <v>0.67413094032553611</v>
      </c>
      <c r="N144" s="78">
        <v>3.2572693913982174E-2</v>
      </c>
      <c r="O144" s="78">
        <v>1.6224298641130175E-6</v>
      </c>
      <c r="P144" s="78">
        <v>1.6089066235967615E-4</v>
      </c>
      <c r="Q144" s="78">
        <v>3.156164502335606E-6</v>
      </c>
      <c r="R144" s="78">
        <v>2.5124449932756407E-4</v>
      </c>
      <c r="S144" s="78">
        <v>1.6872577817093543E-4</v>
      </c>
      <c r="T144" s="78">
        <v>7.8201478448085135E-6</v>
      </c>
      <c r="U144" s="78">
        <v>3.0674692764451762E-6</v>
      </c>
      <c r="V144" s="78">
        <v>5.4948361298341871E-4</v>
      </c>
      <c r="W144" s="78">
        <v>7.6130000000000013E-4</v>
      </c>
      <c r="X144" s="78">
        <v>5.5079398219999999E-4</v>
      </c>
      <c r="Y144" s="78">
        <v>6.2042289990000003E-4</v>
      </c>
      <c r="Z144" s="78">
        <v>4.8319340399999999E-4</v>
      </c>
      <c r="AA144" s="78">
        <v>5.1818424409999996E-4</v>
      </c>
      <c r="AB144" s="78">
        <v>2.1725945301999997E-3</v>
      </c>
      <c r="AC144" s="78">
        <v>7.6140000000000003E-7</v>
      </c>
      <c r="AD144" s="78">
        <v>6.539E-7</v>
      </c>
      <c r="AE144" s="79"/>
      <c r="AF144" s="78">
        <v>1272.7446023718001</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2.019924237421157</v>
      </c>
      <c r="F145" s="78">
        <v>0.16128362775865579</v>
      </c>
      <c r="G145" s="78">
        <v>6.5036864917948398E-2</v>
      </c>
      <c r="H145" s="78">
        <v>4.5816424651995235E-4</v>
      </c>
      <c r="I145" s="78">
        <v>8.4514591172348247E-2</v>
      </c>
      <c r="J145" s="78">
        <v>8.4514591172348247E-2</v>
      </c>
      <c r="K145" s="78">
        <v>8.4514591172348247E-2</v>
      </c>
      <c r="L145" s="78">
        <v>4.2450166281146652E-2</v>
      </c>
      <c r="M145" s="78">
        <v>0.51070716595662435</v>
      </c>
      <c r="N145" s="78">
        <v>5.1589308495715298E-4</v>
      </c>
      <c r="O145" s="78">
        <v>2.5039380973428509E-6</v>
      </c>
      <c r="P145" s="78">
        <v>2.6525028114240918E-4</v>
      </c>
      <c r="Q145" s="78">
        <v>5.0065389372782371E-6</v>
      </c>
      <c r="R145" s="78">
        <v>4.2529905624641705E-4</v>
      </c>
      <c r="S145" s="78">
        <v>2.8520422499151912E-4</v>
      </c>
      <c r="T145" s="78">
        <v>1.0035811250483363E-5</v>
      </c>
      <c r="U145" s="78">
        <v>5.0052016798707734E-6</v>
      </c>
      <c r="V145" s="78">
        <v>9.0089618465451519E-4</v>
      </c>
      <c r="W145" s="78">
        <v>9.9492000000000001E-3</v>
      </c>
      <c r="X145" s="78">
        <v>1.4214389299999999E-4</v>
      </c>
      <c r="Y145" s="78">
        <v>8.6076024169999999E-4</v>
      </c>
      <c r="Z145" s="78">
        <v>9.6184034360000006E-4</v>
      </c>
      <c r="AA145" s="78">
        <v>2.2111272230000001E-4</v>
      </c>
      <c r="AB145" s="78">
        <v>2.1858572006000004E-3</v>
      </c>
      <c r="AC145" s="78">
        <v>1.8825E-6</v>
      </c>
      <c r="AD145" s="78">
        <v>1.7266999999999999E-6</v>
      </c>
      <c r="AE145" s="79"/>
      <c r="AF145" s="78">
        <v>2136.4143441783999</v>
      </c>
      <c r="AG145" s="78" t="s">
        <v>420</v>
      </c>
      <c r="AH145" s="78">
        <v>5.8256136299999997E-2</v>
      </c>
      <c r="AI145" s="73" t="s">
        <v>420</v>
      </c>
      <c r="AJ145" s="78" t="s">
        <v>420</v>
      </c>
      <c r="AK145" s="78" t="s">
        <v>420</v>
      </c>
      <c r="AL145" s="88" t="s">
        <v>9</v>
      </c>
    </row>
    <row r="146" spans="1:38" s="75" customFormat="1" ht="26.25" customHeight="1" thickBot="1" x14ac:dyDescent="0.3">
      <c r="A146" s="89"/>
      <c r="B146" s="88" t="s">
        <v>375</v>
      </c>
      <c r="C146" s="87" t="s">
        <v>376</v>
      </c>
      <c r="D146" s="86" t="s">
        <v>1</v>
      </c>
      <c r="E146" s="78">
        <v>6.6952900787146073E-3</v>
      </c>
      <c r="F146" s="78">
        <v>0.15510858067836994</v>
      </c>
      <c r="G146" s="78">
        <v>3.96117328839936E-4</v>
      </c>
      <c r="H146" s="78">
        <v>6.4843911579824147E-5</v>
      </c>
      <c r="I146" s="78">
        <v>2.5426951084543382E-3</v>
      </c>
      <c r="J146" s="78">
        <v>2.5426951084543382E-3</v>
      </c>
      <c r="K146" s="78">
        <v>2.5426951084543382E-3</v>
      </c>
      <c r="L146" s="78">
        <v>3.9404665306288898E-4</v>
      </c>
      <c r="M146" s="78">
        <v>0.73375798454973096</v>
      </c>
      <c r="N146" s="78">
        <v>4.8469154972333686E-2</v>
      </c>
      <c r="O146" s="78">
        <v>3.3037770534320372E-5</v>
      </c>
      <c r="P146" s="78">
        <v>1.148740253635814E-5</v>
      </c>
      <c r="Q146" s="78">
        <v>3.9611732883993589E-7</v>
      </c>
      <c r="R146" s="78">
        <v>1.4631295786392815E-4</v>
      </c>
      <c r="S146" s="78">
        <v>5.5975936505341202E-3</v>
      </c>
      <c r="T146" s="78">
        <v>2.3223712932995261E-4</v>
      </c>
      <c r="U146" s="78">
        <v>3.2894026269780493E-5</v>
      </c>
      <c r="V146" s="78">
        <v>3.2792563009652019E-3</v>
      </c>
      <c r="W146" s="78">
        <v>9.1020000000000001E-4</v>
      </c>
      <c r="X146" s="78">
        <v>1.3868466200000001E-5</v>
      </c>
      <c r="Y146" s="78">
        <v>2.54255212E-5</v>
      </c>
      <c r="Z146" s="78">
        <v>8.6677914000000004E-6</v>
      </c>
      <c r="AA146" s="78">
        <v>2.9759417000000002E-5</v>
      </c>
      <c r="AB146" s="78">
        <v>7.7721195800000003E-5</v>
      </c>
      <c r="AC146" s="78">
        <v>9.1029999999999999E-7</v>
      </c>
      <c r="AD146" s="78">
        <v>9.1029999999999999E-7</v>
      </c>
      <c r="AE146" s="79"/>
      <c r="AF146" s="78">
        <v>57.798799842299999</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1.2244918706416155</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56.8169615742</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5.2890193484420485E-2</v>
      </c>
      <c r="J148" s="78">
        <v>0.10844566404834306</v>
      </c>
      <c r="K148" s="78">
        <v>0.1314844788599667</v>
      </c>
      <c r="L148" s="78">
        <v>1.0247318562056802E-2</v>
      </c>
      <c r="M148" s="78" t="s">
        <v>420</v>
      </c>
      <c r="N148" s="80">
        <v>0.48171006515833475</v>
      </c>
      <c r="O148" s="78">
        <v>1.9946167563334913E-3</v>
      </c>
      <c r="P148" s="73" t="s">
        <v>421</v>
      </c>
      <c r="Q148" s="78">
        <v>5.4539884350666293E-3</v>
      </c>
      <c r="R148" s="78">
        <v>0.18101918002386935</v>
      </c>
      <c r="S148" s="78">
        <v>3.9846451540403449</v>
      </c>
      <c r="T148" s="78">
        <v>2.7038711147347398E-2</v>
      </c>
      <c r="U148" s="78">
        <v>2.6296895771993323E-3</v>
      </c>
      <c r="V148" s="78">
        <v>1.0740537240070835</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3296.8788912316786</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1.5798905617859339E-2</v>
      </c>
      <c r="J149" s="78">
        <v>2.925723262566543E-2</v>
      </c>
      <c r="K149" s="78">
        <v>5.8514465251330861E-2</v>
      </c>
      <c r="L149" s="78">
        <v>6.2025333166410728E-4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3296.8788912316786</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11.485428560631451</v>
      </c>
      <c r="F152" s="27">
        <f t="shared" ref="F152:AD152" si="1">F141 + F151 + IF(AND(OR($B$4="AT",$B$4="BE",$B$4="CH",$B$4="GB",$B$4="IE",$B$4="LT",$B$4="LU",$B$4="NL"),SUM(F143:F149)&gt;0),SUM(F143:F149)-SUM(F27:F33),0)</f>
        <v>13.744074251269524</v>
      </c>
      <c r="G152" s="27">
        <f t="shared" si="1"/>
        <v>3.1042588838096039</v>
      </c>
      <c r="H152" s="27">
        <f t="shared" si="1"/>
        <v>9.0375229858118203E-2</v>
      </c>
      <c r="I152" s="27">
        <f t="shared" si="1"/>
        <v>1.6361323165413411</v>
      </c>
      <c r="J152" s="27">
        <f t="shared" si="1"/>
        <v>1.9934564401023422</v>
      </c>
      <c r="K152" s="27">
        <f t="shared" si="1"/>
        <v>2.7825363600949311</v>
      </c>
      <c r="L152" s="27">
        <f t="shared" si="1"/>
        <v>0.39715828113696788</v>
      </c>
      <c r="M152" s="27">
        <f t="shared" si="1"/>
        <v>51.58843865874303</v>
      </c>
      <c r="N152" s="27">
        <f t="shared" si="1"/>
        <v>7.8268016632279984</v>
      </c>
      <c r="O152" s="27">
        <f t="shared" si="1"/>
        <v>0.22002310708656184</v>
      </c>
      <c r="P152" s="27">
        <f t="shared" si="1"/>
        <v>0.26546112233620328</v>
      </c>
      <c r="Q152" s="27">
        <f t="shared" si="1"/>
        <v>6.7347565971152781E-2</v>
      </c>
      <c r="R152" s="27">
        <f t="shared" si="1"/>
        <v>0.515211877851526</v>
      </c>
      <c r="S152" s="27">
        <f t="shared" si="1"/>
        <v>4.7707082730699089</v>
      </c>
      <c r="T152" s="27">
        <f t="shared" si="1"/>
        <v>0.69649832731594219</v>
      </c>
      <c r="U152" s="27">
        <f t="shared" si="1"/>
        <v>2.2929066448544339E-2</v>
      </c>
      <c r="V152" s="27">
        <f t="shared" si="1"/>
        <v>2.812785564543387</v>
      </c>
      <c r="W152" s="27">
        <f t="shared" si="1"/>
        <v>6.2729660319954972</v>
      </c>
      <c r="X152" s="27">
        <f t="shared" si="1"/>
        <v>0.30983492769073295</v>
      </c>
      <c r="Y152" s="27">
        <f t="shared" si="1"/>
        <v>0.47129540638648432</v>
      </c>
      <c r="Z152" s="27">
        <f t="shared" si="1"/>
        <v>0.18859786819159574</v>
      </c>
      <c r="AA152" s="27">
        <f t="shared" si="1"/>
        <v>0.15035877067845424</v>
      </c>
      <c r="AB152" s="27">
        <f t="shared" si="1"/>
        <v>1.1200869886291471</v>
      </c>
      <c r="AC152" s="27">
        <f t="shared" si="1"/>
        <v>9.8227568025077344E-2</v>
      </c>
      <c r="AD152" s="27">
        <f t="shared" si="1"/>
        <v>0.18296639724938557</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11.485428560631451</v>
      </c>
      <c r="F154" s="27">
        <f>F141 + F153 - IF(OR($B$6=2005,$B$6&gt;=2020),SUM(F99:F122),0) + IF(AND(OR($B$4="AT",$B$4="BE",$B$4="CH",$B$4="GB",$B$4="IE",$B$4="LT",$B$4="LU",$B$4="NL"),SUM(F143:F149)&gt;0),SUM(F143:F149)-SUM(F27:F33),0)</f>
        <v>13.744074251269524</v>
      </c>
      <c r="G154" s="27">
        <f>G141 + G153 + IF(AND(OR($B$4="AT",$B$4="BE",$B$4="CH",$B$4="GB",$B$4="IE",$B$4="LT",$B$4="LU",$B$4="NL"),SUM(G143:G149)&gt;0),SUM(G143:G149)-SUM(G27:G33),0)</f>
        <v>3.1042588838096039</v>
      </c>
      <c r="H154" s="27">
        <f t="shared" ref="H154:AD154" si="2">H141 + H153 + IF(AND(OR($B$4="AT",$B$4="BE",$B$4="CH",$B$4="GB",$B$4="IE",$B$4="LT",$B$4="LU",$B$4="NL"),SUM(H143:H149)&gt;0),SUM(H143:H149)-SUM(H27:H33),0)</f>
        <v>9.0375229858118203E-2</v>
      </c>
      <c r="I154" s="27">
        <f t="shared" si="2"/>
        <v>1.6361323165413411</v>
      </c>
      <c r="J154" s="27">
        <f t="shared" si="2"/>
        <v>1.9934564401023422</v>
      </c>
      <c r="K154" s="27">
        <f t="shared" si="2"/>
        <v>2.7825363600949311</v>
      </c>
      <c r="L154" s="27">
        <f t="shared" si="2"/>
        <v>0.39715828113696788</v>
      </c>
      <c r="M154" s="27">
        <f t="shared" si="2"/>
        <v>51.58843865874303</v>
      </c>
      <c r="N154" s="27">
        <f t="shared" si="2"/>
        <v>7.8268016632279984</v>
      </c>
      <c r="O154" s="27">
        <f t="shared" si="2"/>
        <v>0.22002310708656184</v>
      </c>
      <c r="P154" s="27">
        <f t="shared" si="2"/>
        <v>0.26546112233620328</v>
      </c>
      <c r="Q154" s="27">
        <f t="shared" si="2"/>
        <v>6.7347565971152781E-2</v>
      </c>
      <c r="R154" s="27">
        <f t="shared" si="2"/>
        <v>0.515211877851526</v>
      </c>
      <c r="S154" s="27">
        <f t="shared" si="2"/>
        <v>4.7707082730699089</v>
      </c>
      <c r="T154" s="27">
        <f t="shared" si="2"/>
        <v>0.69649832731594219</v>
      </c>
      <c r="U154" s="27">
        <f t="shared" si="2"/>
        <v>2.2929066448544339E-2</v>
      </c>
      <c r="V154" s="27">
        <f t="shared" si="2"/>
        <v>2.812785564543387</v>
      </c>
      <c r="W154" s="27">
        <f t="shared" si="2"/>
        <v>6.2729660319954972</v>
      </c>
      <c r="X154" s="27">
        <f t="shared" si="2"/>
        <v>0.30983492769073295</v>
      </c>
      <c r="Y154" s="27">
        <f t="shared" si="2"/>
        <v>0.47129540638648432</v>
      </c>
      <c r="Z154" s="27">
        <f t="shared" si="2"/>
        <v>0.18859786819159574</v>
      </c>
      <c r="AA154" s="27">
        <f t="shared" si="2"/>
        <v>0.15035877067845424</v>
      </c>
      <c r="AB154" s="27">
        <f t="shared" si="2"/>
        <v>1.1200869886291471</v>
      </c>
      <c r="AC154" s="27">
        <f t="shared" si="2"/>
        <v>9.8227568025077344E-2</v>
      </c>
      <c r="AD154" s="27">
        <f t="shared" si="2"/>
        <v>0.18296639724938557</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3665"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13666"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3"/>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1993</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1993</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0.68234876753989016</v>
      </c>
      <c r="F14" s="122">
        <v>1.05782332E-2</v>
      </c>
      <c r="G14" s="122">
        <v>0.17225803629109337</v>
      </c>
      <c r="H14" s="122">
        <v>4.7514179000000007E-3</v>
      </c>
      <c r="I14" s="122">
        <v>0.15740781606851334</v>
      </c>
      <c r="J14" s="122">
        <v>0.15740910966851332</v>
      </c>
      <c r="K14" s="122">
        <v>0.15741088836851333</v>
      </c>
      <c r="L14" s="122">
        <v>5.5093816843979661E-3</v>
      </c>
      <c r="M14" s="122">
        <v>8.9762142064113315E-2</v>
      </c>
      <c r="N14" s="122">
        <v>1.9464652351390002</v>
      </c>
      <c r="O14" s="122">
        <v>0.19464703869790004</v>
      </c>
      <c r="P14" s="122">
        <v>0.19464779340540003</v>
      </c>
      <c r="Q14" s="122">
        <v>4.1682009790000002E-2</v>
      </c>
      <c r="R14" s="122">
        <v>0.19464704643460004</v>
      </c>
      <c r="S14" s="122">
        <v>0.19464776909832004</v>
      </c>
      <c r="T14" s="122">
        <v>7.4823096776700015E-2</v>
      </c>
      <c r="U14" s="122">
        <v>6.1687703140000001E-3</v>
      </c>
      <c r="V14" s="122">
        <v>0.95372257834500007</v>
      </c>
      <c r="W14" s="122">
        <v>1.5101957068107019</v>
      </c>
      <c r="X14" s="122">
        <v>4.4261112000000007E-6</v>
      </c>
      <c r="Y14" s="122">
        <v>9.4318322000000008E-6</v>
      </c>
      <c r="Z14" s="122">
        <v>5.0057210000000001E-6</v>
      </c>
      <c r="AA14" s="122">
        <v>6.1159786799999993E-6</v>
      </c>
      <c r="AB14" s="122">
        <v>2.4975913199999998E-5</v>
      </c>
      <c r="AC14" s="122">
        <v>2.3816693600000001E-2</v>
      </c>
      <c r="AD14" s="122">
        <v>1.7915211999999999E-6</v>
      </c>
      <c r="AE14" s="123"/>
      <c r="AF14" s="122">
        <v>0.53899999999999848</v>
      </c>
      <c r="AG14" s="122" t="s">
        <v>420</v>
      </c>
      <c r="AH14" s="122">
        <v>15.170000000000009</v>
      </c>
      <c r="AI14" s="122">
        <v>1900.1920605908604</v>
      </c>
      <c r="AJ14" s="122">
        <v>2710.4247683745807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v>9.3180356639999996E-4</v>
      </c>
      <c r="F16" s="122">
        <v>3.5497278719999997E-5</v>
      </c>
      <c r="G16" s="122">
        <v>4.0378154543999996E-3</v>
      </c>
      <c r="H16" s="122">
        <v>3.8603290607999995E-5</v>
      </c>
      <c r="I16" s="122">
        <v>2.4404379119999996E-3</v>
      </c>
      <c r="J16" s="122">
        <v>3.5053562735999997E-3</v>
      </c>
      <c r="K16" s="122">
        <v>3.6384710687999999E-3</v>
      </c>
      <c r="L16" s="122" t="s">
        <v>421</v>
      </c>
      <c r="M16" s="122">
        <v>2.6622959039999998E-4</v>
      </c>
      <c r="N16" s="122">
        <v>1.2424047551999999E-3</v>
      </c>
      <c r="O16" s="122">
        <v>7.0994557439999994E-5</v>
      </c>
      <c r="P16" s="122">
        <v>1.3311479519999999E-3</v>
      </c>
      <c r="Q16" s="122">
        <v>4.8808758239999998E-4</v>
      </c>
      <c r="R16" s="122">
        <v>2.5291811087999999E-4</v>
      </c>
      <c r="S16" s="122">
        <v>1.1092899600000001E-3</v>
      </c>
      <c r="T16" s="122">
        <v>2.3073231167999999E-4</v>
      </c>
      <c r="U16" s="122">
        <v>1.2867763535999999E-4</v>
      </c>
      <c r="V16" s="122">
        <v>2.0410935263999999E-3</v>
      </c>
      <c r="W16" s="122">
        <v>1.1536615584000001E-3</v>
      </c>
      <c r="X16" s="122">
        <v>1.2867763535999999E-5</v>
      </c>
      <c r="Y16" s="122">
        <v>1.3311479519999997E-7</v>
      </c>
      <c r="Z16" s="122">
        <v>4.43715984E-8</v>
      </c>
      <c r="AA16" s="122">
        <v>4.43715984E-8</v>
      </c>
      <c r="AB16" s="122">
        <v>1.3089621527999998E-5</v>
      </c>
      <c r="AC16" s="122" t="s">
        <v>421</v>
      </c>
      <c r="AD16" s="122" t="s">
        <v>421</v>
      </c>
      <c r="AE16" s="123"/>
      <c r="AF16" s="122" t="s">
        <v>420</v>
      </c>
      <c r="AG16" s="122">
        <v>44.371598399999996</v>
      </c>
      <c r="AH16" s="122" t="s">
        <v>420</v>
      </c>
      <c r="AI16" s="122" t="s">
        <v>420</v>
      </c>
      <c r="AJ16" s="122" t="s">
        <v>420</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0.34139888192590467</v>
      </c>
      <c r="F23" s="122">
        <v>0.11811566212162132</v>
      </c>
      <c r="G23" s="122">
        <v>2.0609160041578152E-2</v>
      </c>
      <c r="H23" s="122">
        <v>6.1136753996301978E-5</v>
      </c>
      <c r="I23" s="122">
        <v>3.0500355922912874E-2</v>
      </c>
      <c r="J23" s="122">
        <v>3.628113230922702E-2</v>
      </c>
      <c r="K23" s="122">
        <v>8.6978373894731065E-2</v>
      </c>
      <c r="L23" s="122">
        <v>1.5375738022867716E-2</v>
      </c>
      <c r="M23" s="122">
        <v>0.38928732500530422</v>
      </c>
      <c r="N23" s="122">
        <v>1.1673740940089021E-2</v>
      </c>
      <c r="O23" s="122">
        <v>1.2175877109478764E-4</v>
      </c>
      <c r="P23" s="122" t="s">
        <v>421</v>
      </c>
      <c r="Q23" s="122" t="s">
        <v>421</v>
      </c>
      <c r="R23" s="122">
        <v>4.2270774852778579E-4</v>
      </c>
      <c r="S23" s="122">
        <v>1.919077983332039E-2</v>
      </c>
      <c r="T23" s="122">
        <v>5.8685147721629024E-4</v>
      </c>
      <c r="U23" s="122">
        <v>8.2043163319783397E-5</v>
      </c>
      <c r="V23" s="122">
        <v>1.0028625659289607E-2</v>
      </c>
      <c r="W23" s="122" t="s">
        <v>421</v>
      </c>
      <c r="X23" s="122">
        <v>2.5137986060827988E-4</v>
      </c>
      <c r="Y23" s="122">
        <v>4.0824556303219162E-4</v>
      </c>
      <c r="Z23" s="122" t="s">
        <v>420</v>
      </c>
      <c r="AA23" s="122" t="s">
        <v>420</v>
      </c>
      <c r="AB23" s="122">
        <v>6.5962542364047139E-4</v>
      </c>
      <c r="AC23" s="122" t="s">
        <v>421</v>
      </c>
      <c r="AD23" s="122" t="s">
        <v>420</v>
      </c>
      <c r="AE23" s="123"/>
      <c r="AF23" s="122">
        <v>355.19431207393939</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0.4270641686476272</v>
      </c>
      <c r="F24" s="122">
        <v>7.7366930886757362E-2</v>
      </c>
      <c r="G24" s="122">
        <v>0.16199264233184199</v>
      </c>
      <c r="H24" s="122">
        <v>1.0588340687300694E-3</v>
      </c>
      <c r="I24" s="122">
        <v>3.5907367584197901E-2</v>
      </c>
      <c r="J24" s="122">
        <v>3.5908681825397901E-2</v>
      </c>
      <c r="K24" s="122">
        <v>3.5909704012997895E-2</v>
      </c>
      <c r="L24" s="122">
        <v>1.9501995735160746E-2</v>
      </c>
      <c r="M24" s="122">
        <v>0.15755968096984588</v>
      </c>
      <c r="N24" s="122">
        <v>1.7475790561485559E-4</v>
      </c>
      <c r="O24" s="122">
        <v>1.2012755650324168E-5</v>
      </c>
      <c r="P24" s="122">
        <v>1.0061632112280834E-3</v>
      </c>
      <c r="Q24" s="122">
        <v>2.0020738677902086E-4</v>
      </c>
      <c r="R24" s="122">
        <v>3.6855794085653904E-4</v>
      </c>
      <c r="S24" s="122">
        <v>3.8854182860543286E-4</v>
      </c>
      <c r="T24" s="122">
        <v>3.4971280742805557E-5</v>
      </c>
      <c r="U24" s="122">
        <v>2.7689520292547643E-4</v>
      </c>
      <c r="V24" s="122">
        <v>5.148049835336415E-2</v>
      </c>
      <c r="W24" s="122">
        <v>2.461513781020973E-3</v>
      </c>
      <c r="X24" s="122">
        <v>9.9446148622713203E-6</v>
      </c>
      <c r="Y24" s="122">
        <v>3.4656732169510419E-5</v>
      </c>
      <c r="Z24" s="122">
        <v>6.413820573611182E-6</v>
      </c>
      <c r="AA24" s="122">
        <v>5.3070711649510422E-6</v>
      </c>
      <c r="AB24" s="122">
        <v>5.6322238770343958E-5</v>
      </c>
      <c r="AC24" s="122">
        <v>9.0536616000000009E-8</v>
      </c>
      <c r="AD24" s="122">
        <v>2.4824556000000002E-5</v>
      </c>
      <c r="AE24" s="123"/>
      <c r="AF24" s="122">
        <v>1737.050243300695</v>
      </c>
      <c r="AG24" s="122">
        <v>0.14602680000000001</v>
      </c>
      <c r="AH24" s="122">
        <v>1475.1177227999999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4.0949402796570507</v>
      </c>
      <c r="F27" s="122">
        <v>5.204795094955359</v>
      </c>
      <c r="G27" s="122">
        <v>0.26773840696644641</v>
      </c>
      <c r="H27" s="122">
        <v>1.1547028431410217E-2</v>
      </c>
      <c r="I27" s="122">
        <v>0.31942044700475675</v>
      </c>
      <c r="J27" s="122">
        <v>0.31942044700475675</v>
      </c>
      <c r="K27" s="122">
        <v>0.31942044700475675</v>
      </c>
      <c r="L27" s="122">
        <v>0.13663613402020711</v>
      </c>
      <c r="M27" s="122">
        <v>43.667135485503699</v>
      </c>
      <c r="N27" s="122">
        <v>4.6085272620092024</v>
      </c>
      <c r="O27" s="122">
        <v>3.1831565536468913E-5</v>
      </c>
      <c r="P27" s="122">
        <v>1.6043717109856842E-3</v>
      </c>
      <c r="Q27" s="122">
        <v>4.9504937185897673E-5</v>
      </c>
      <c r="R27" s="122">
        <v>1.4895464344895873E-3</v>
      </c>
      <c r="S27" s="122">
        <v>1.0378489898291048E-3</v>
      </c>
      <c r="T27" s="122">
        <v>3.3969917045147873E-4</v>
      </c>
      <c r="U27" s="122">
        <v>3.5346743298857479E-5</v>
      </c>
      <c r="V27" s="122">
        <v>5.9376679771831415E-3</v>
      </c>
      <c r="W27" s="122">
        <v>6.9802100000000006E-2</v>
      </c>
      <c r="X27" s="122">
        <v>2.5603081178000001E-3</v>
      </c>
      <c r="Y27" s="122">
        <v>3.4712833092000002E-3</v>
      </c>
      <c r="Z27" s="122">
        <v>2.0332067934000003E-3</v>
      </c>
      <c r="AA27" s="122">
        <v>3.4240384949000002E-3</v>
      </c>
      <c r="AB27" s="122">
        <v>1.1488836715300002E-2</v>
      </c>
      <c r="AC27" s="122">
        <v>6.9802500000000001E-5</v>
      </c>
      <c r="AD27" s="122">
        <v>1.51306E-5</v>
      </c>
      <c r="AE27" s="123"/>
      <c r="AF27" s="122">
        <v>9223.3921598833003</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0.55290428991006957</v>
      </c>
      <c r="F28" s="122">
        <v>8.8692200195139723E-2</v>
      </c>
      <c r="G28" s="122">
        <v>6.7886686800304588E-2</v>
      </c>
      <c r="H28" s="122">
        <v>3.0151943587459085E-4</v>
      </c>
      <c r="I28" s="122">
        <v>0.113792233922029</v>
      </c>
      <c r="J28" s="122">
        <v>0.113792233922029</v>
      </c>
      <c r="K28" s="122">
        <v>0.113792233922029</v>
      </c>
      <c r="L28" s="122">
        <v>4.9388429144203945E-2</v>
      </c>
      <c r="M28" s="122">
        <v>0.66757627504391726</v>
      </c>
      <c r="N28" s="122">
        <v>3.2975346931334318E-2</v>
      </c>
      <c r="O28" s="122">
        <v>1.4963625546961593E-6</v>
      </c>
      <c r="P28" s="122">
        <v>1.4595605574180344E-4</v>
      </c>
      <c r="Q28" s="122">
        <v>2.8914581089444039E-6</v>
      </c>
      <c r="R28" s="122">
        <v>2.2633067517427454E-4</v>
      </c>
      <c r="S28" s="122">
        <v>1.520534701533937E-4</v>
      </c>
      <c r="T28" s="122">
        <v>7.5044552255033599E-6</v>
      </c>
      <c r="U28" s="122">
        <v>2.7901911084964887E-6</v>
      </c>
      <c r="V28" s="122">
        <v>4.9919638951593029E-4</v>
      </c>
      <c r="W28" s="122">
        <v>7.5310000000000004E-4</v>
      </c>
      <c r="X28" s="122">
        <v>4.9316499439999999E-4</v>
      </c>
      <c r="Y28" s="122">
        <v>5.5627421700000005E-4</v>
      </c>
      <c r="Z28" s="122">
        <v>4.3236421870000003E-4</v>
      </c>
      <c r="AA28" s="122">
        <v>4.6527208570000002E-4</v>
      </c>
      <c r="AB28" s="122">
        <v>1.9470755158000003E-3</v>
      </c>
      <c r="AC28" s="122">
        <v>7.5310000000000004E-7</v>
      </c>
      <c r="AD28" s="122">
        <v>6.2959999999999997E-7</v>
      </c>
      <c r="AE28" s="123"/>
      <c r="AF28" s="122">
        <v>1149.1288188660999</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1.7935287088536522</v>
      </c>
      <c r="F29" s="122">
        <v>0.1432775297613926</v>
      </c>
      <c r="G29" s="122">
        <v>0.11619525643581621</v>
      </c>
      <c r="H29" s="122">
        <v>4.3102048615328734E-4</v>
      </c>
      <c r="I29" s="122">
        <v>7.5182144364700915E-2</v>
      </c>
      <c r="J29" s="122">
        <v>7.5182144364700915E-2</v>
      </c>
      <c r="K29" s="122">
        <v>7.5182144364700915E-2</v>
      </c>
      <c r="L29" s="122">
        <v>3.8038314364149547E-2</v>
      </c>
      <c r="M29" s="122">
        <v>0.4546124975223379</v>
      </c>
      <c r="N29" s="122">
        <v>4.8033697547823496E-4</v>
      </c>
      <c r="O29" s="122">
        <v>2.2371759020962098E-6</v>
      </c>
      <c r="P29" s="122">
        <v>2.36964764916603E-4</v>
      </c>
      <c r="Q29" s="122">
        <v>4.4729447585476575E-6</v>
      </c>
      <c r="R29" s="122">
        <v>3.7993015171275651E-4</v>
      </c>
      <c r="S29" s="122">
        <v>2.5478056348597638E-4</v>
      </c>
      <c r="T29" s="122">
        <v>8.9698092930562758E-6</v>
      </c>
      <c r="U29" s="122">
        <v>4.4715377129028947E-6</v>
      </c>
      <c r="V29" s="122">
        <v>8.048345769531782E-4</v>
      </c>
      <c r="W29" s="122">
        <v>8.9318999999999996E-3</v>
      </c>
      <c r="X29" s="122">
        <v>1.279450741E-4</v>
      </c>
      <c r="Y29" s="122">
        <v>7.7477850420000006E-4</v>
      </c>
      <c r="Z29" s="122">
        <v>8.657616684E-4</v>
      </c>
      <c r="AA29" s="122">
        <v>1.9902567060000001E-4</v>
      </c>
      <c r="AB29" s="122">
        <v>1.9675109172999999E-3</v>
      </c>
      <c r="AC29" s="122">
        <v>1.9242999999999999E-6</v>
      </c>
      <c r="AD29" s="122">
        <v>1.5576999999999999E-6</v>
      </c>
      <c r="AE29" s="123"/>
      <c r="AF29" s="122">
        <v>1908.5374704083999</v>
      </c>
      <c r="AG29" s="122" t="s">
        <v>420</v>
      </c>
      <c r="AH29" s="122">
        <v>6.1296173725000003</v>
      </c>
      <c r="AI29" s="116" t="s">
        <v>420</v>
      </c>
      <c r="AJ29" s="122" t="s">
        <v>420</v>
      </c>
      <c r="AK29" s="122" t="s">
        <v>420</v>
      </c>
      <c r="AL29" s="124" t="s">
        <v>9</v>
      </c>
    </row>
    <row r="30" spans="1:38" s="90" customFormat="1" ht="26.25" customHeight="1" thickBot="1" x14ac:dyDescent="0.3">
      <c r="A30" s="77" t="s">
        <v>109</v>
      </c>
      <c r="B30" s="77" t="s">
        <v>142</v>
      </c>
      <c r="C30" s="77" t="s">
        <v>44</v>
      </c>
      <c r="D30" s="121"/>
      <c r="E30" s="122">
        <v>7.6232919109744815E-3</v>
      </c>
      <c r="F30" s="122">
        <v>0.17542714145694593</v>
      </c>
      <c r="G30" s="122">
        <v>9.0061936609170531E-4</v>
      </c>
      <c r="H30" s="122">
        <v>7.3756656974878663E-5</v>
      </c>
      <c r="I30" s="122">
        <v>2.8686858085818119E-3</v>
      </c>
      <c r="J30" s="122">
        <v>2.8686858085818119E-3</v>
      </c>
      <c r="K30" s="122">
        <v>2.8686858085818119E-3</v>
      </c>
      <c r="L30" s="122">
        <v>4.4454319121046135E-4</v>
      </c>
      <c r="M30" s="122">
        <v>0.83399128385029897</v>
      </c>
      <c r="N30" s="122">
        <v>4.8858869423494253E-2</v>
      </c>
      <c r="O30" s="122">
        <v>3.7221512714302826E-5</v>
      </c>
      <c r="P30" s="122">
        <v>1.3058980808329723E-5</v>
      </c>
      <c r="Q30" s="122">
        <v>4.5030968304585262E-7</v>
      </c>
      <c r="R30" s="122">
        <v>1.6491463496054782E-4</v>
      </c>
      <c r="S30" s="122">
        <v>6.3060476867927229E-3</v>
      </c>
      <c r="T30" s="122">
        <v>2.6165861471860643E-4</v>
      </c>
      <c r="U30" s="122">
        <v>3.7059577160535549E-5</v>
      </c>
      <c r="V30" s="122">
        <v>3.6947033804364256E-3</v>
      </c>
      <c r="W30" s="122">
        <v>1.0365000000000001E-3</v>
      </c>
      <c r="X30" s="122">
        <v>1.5794902999999998E-5</v>
      </c>
      <c r="Y30" s="122">
        <v>2.8957322200000001E-5</v>
      </c>
      <c r="Z30" s="122">
        <v>9.8718144000000006E-6</v>
      </c>
      <c r="AA30" s="122">
        <v>3.3893229400000002E-5</v>
      </c>
      <c r="AB30" s="122">
        <v>8.8517269000000002E-5</v>
      </c>
      <c r="AC30" s="122">
        <v>1.0366E-6</v>
      </c>
      <c r="AD30" s="122">
        <v>1.0366E-6</v>
      </c>
      <c r="AE30" s="123"/>
      <c r="AF30" s="122">
        <v>65.706186885600005</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1.1610274761675088</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53.872185746299998</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5.2908900422614903E-2</v>
      </c>
      <c r="J32" s="122">
        <v>0.1085248883488459</v>
      </c>
      <c r="K32" s="122">
        <v>0.13153788744965675</v>
      </c>
      <c r="L32" s="122">
        <v>1.0239734724398309E-2</v>
      </c>
      <c r="M32" s="122" t="s">
        <v>420</v>
      </c>
      <c r="N32" s="126">
        <v>0.48245148677769173</v>
      </c>
      <c r="O32" s="122">
        <v>1.997065331695541E-3</v>
      </c>
      <c r="P32" s="116" t="s">
        <v>421</v>
      </c>
      <c r="Q32" s="122">
        <v>5.4621001025602946E-3</v>
      </c>
      <c r="R32" s="122">
        <v>0.18130441994911106</v>
      </c>
      <c r="S32" s="122">
        <v>3.9909786875929365</v>
      </c>
      <c r="T32" s="122">
        <v>2.7077194707550815E-2</v>
      </c>
      <c r="U32" s="122">
        <v>2.6307577489931354E-3</v>
      </c>
      <c r="V32" s="122">
        <v>1.0746049647791234</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3356.8924096519918</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1.566917334512603E-2</v>
      </c>
      <c r="J33" s="122">
        <v>2.9016987676159314E-2</v>
      </c>
      <c r="K33" s="122">
        <v>5.8033975352318627E-2</v>
      </c>
      <c r="L33" s="122">
        <v>6.1516013873457722E-4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3356.8924096519918</v>
      </c>
      <c r="AL33" s="124" t="s">
        <v>381</v>
      </c>
    </row>
    <row r="34" spans="1:38" s="90" customFormat="1" ht="26.25" customHeight="1" thickBot="1" x14ac:dyDescent="0.3">
      <c r="A34" s="77" t="s">
        <v>107</v>
      </c>
      <c r="B34" s="77" t="s">
        <v>146</v>
      </c>
      <c r="C34" s="77" t="s">
        <v>48</v>
      </c>
      <c r="D34" s="121"/>
      <c r="E34" s="122">
        <v>0.12501698495040001</v>
      </c>
      <c r="F34" s="122">
        <v>1.109666757312E-2</v>
      </c>
      <c r="G34" s="122">
        <v>9.7429151520000007E-3</v>
      </c>
      <c r="H34" s="122">
        <v>1.6716791260800002E-5</v>
      </c>
      <c r="I34" s="122">
        <v>3.2684916409920005E-3</v>
      </c>
      <c r="J34" s="122">
        <v>3.4346339835840006E-3</v>
      </c>
      <c r="K34" s="122">
        <v>3.6264155765760005E-3</v>
      </c>
      <c r="L34" s="122">
        <v>2.1245195666448006E-3</v>
      </c>
      <c r="M34" s="122">
        <v>2.5526437698240003E-2</v>
      </c>
      <c r="N34" s="122" t="s">
        <v>421</v>
      </c>
      <c r="O34" s="122">
        <v>2.3895781372800004E-5</v>
      </c>
      <c r="P34" s="122" t="s">
        <v>421</v>
      </c>
      <c r="Q34" s="122" t="s">
        <v>421</v>
      </c>
      <c r="R34" s="122">
        <v>1.1927379286080001E-4</v>
      </c>
      <c r="S34" s="122">
        <v>4.0551038432640003E-3</v>
      </c>
      <c r="T34" s="122">
        <v>1.6696279860480001E-4</v>
      </c>
      <c r="U34" s="122">
        <v>2.3895781372800004E-5</v>
      </c>
      <c r="V34" s="122">
        <v>2.3854758572160002E-3</v>
      </c>
      <c r="W34" s="122" t="s">
        <v>421</v>
      </c>
      <c r="X34" s="122">
        <v>7.1584787116799999E-5</v>
      </c>
      <c r="Y34" s="122">
        <v>1.1927379286080001E-4</v>
      </c>
      <c r="Z34" s="122" t="s">
        <v>421</v>
      </c>
      <c r="AA34" s="122" t="s">
        <v>421</v>
      </c>
      <c r="AB34" s="122">
        <v>1.9085857997760001E-4</v>
      </c>
      <c r="AC34" s="122" t="s">
        <v>420</v>
      </c>
      <c r="AD34" s="122" t="s">
        <v>420</v>
      </c>
      <c r="AE34" s="123"/>
      <c r="AF34" s="122">
        <v>102.55700160000001</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2.6499045891348844E-2</v>
      </c>
      <c r="F36" s="122">
        <v>6.4228989348837236E-4</v>
      </c>
      <c r="G36" s="122">
        <v>6.6798148922790732E-4</v>
      </c>
      <c r="H36" s="122">
        <v>2.682936640800001E-4</v>
      </c>
      <c r="I36" s="122">
        <v>3.6653343255069784E-4</v>
      </c>
      <c r="J36" s="122">
        <v>3.9271439201860481E-4</v>
      </c>
      <c r="K36" s="122">
        <v>3.9271439201860481E-4</v>
      </c>
      <c r="L36" s="122">
        <v>1.7727201060279077E-5</v>
      </c>
      <c r="M36" s="122">
        <v>1.4093675377116284E-3</v>
      </c>
      <c r="N36" s="122">
        <v>4.7712963516279091E-5</v>
      </c>
      <c r="O36" s="122">
        <v>3.6702279627906994E-6</v>
      </c>
      <c r="P36" s="122">
        <v>1.1010683888372097E-5</v>
      </c>
      <c r="Q36" s="122">
        <v>1.4680911851162797E-5</v>
      </c>
      <c r="R36" s="122">
        <v>1.8351139813953496E-5</v>
      </c>
      <c r="S36" s="122">
        <v>3.2298006072558152E-4</v>
      </c>
      <c r="T36" s="122">
        <v>3.6702279627906986E-4</v>
      </c>
      <c r="U36" s="122">
        <v>3.6702279627906993E-5</v>
      </c>
      <c r="V36" s="122">
        <v>4.4042735553488389E-4</v>
      </c>
      <c r="W36" s="122">
        <v>4.7712963516279091E-5</v>
      </c>
      <c r="X36" s="122">
        <v>7.3404559255813985E-7</v>
      </c>
      <c r="Y36" s="122">
        <v>3.6702279627906994E-6</v>
      </c>
      <c r="Z36" s="122">
        <v>3.6702279627906994E-6</v>
      </c>
      <c r="AA36" s="122">
        <v>3.6702279627906992E-7</v>
      </c>
      <c r="AB36" s="122">
        <v>8.4415243144186091E-6</v>
      </c>
      <c r="AC36" s="122">
        <v>2.9361823702325595E-5</v>
      </c>
      <c r="AD36" s="122">
        <v>1.3946866258604657E-5</v>
      </c>
      <c r="AE36" s="123"/>
      <c r="AF36" s="122">
        <v>15.781980240000005</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15.170000000000002</v>
      </c>
      <c r="AI37" s="122" t="s">
        <v>420</v>
      </c>
      <c r="AJ37" s="122" t="s">
        <v>420</v>
      </c>
      <c r="AK37" s="122" t="s">
        <v>337</v>
      </c>
      <c r="AL37" s="124" t="s">
        <v>9</v>
      </c>
    </row>
    <row r="38" spans="1:38" s="90" customFormat="1" ht="26.25" customHeight="1" thickBot="1" x14ac:dyDescent="0.3">
      <c r="A38" s="77" t="s">
        <v>107</v>
      </c>
      <c r="B38" s="77" t="s">
        <v>150</v>
      </c>
      <c r="C38" s="77" t="s">
        <v>249</v>
      </c>
      <c r="D38" s="129"/>
      <c r="E38" s="122">
        <v>1.1260168887552558E-2</v>
      </c>
      <c r="F38" s="122">
        <v>1.0107827255902029E-3</v>
      </c>
      <c r="G38" s="122">
        <v>6.2824466686535647E-4</v>
      </c>
      <c r="H38" s="122">
        <v>1.8325026444796151E-6</v>
      </c>
      <c r="I38" s="122">
        <v>8.8419140023578927E-4</v>
      </c>
      <c r="J38" s="122">
        <v>9.4204642453140567E-4</v>
      </c>
      <c r="K38" s="122">
        <v>1.346442598178781E-3</v>
      </c>
      <c r="L38" s="122">
        <v>4.4957635981256736E-4</v>
      </c>
      <c r="M38" s="122">
        <v>3.9158869130272167E-3</v>
      </c>
      <c r="N38" s="122">
        <v>7.0700820685893723E-7</v>
      </c>
      <c r="O38" s="122">
        <v>3.4747812885019992E-6</v>
      </c>
      <c r="P38" s="122" t="s">
        <v>421</v>
      </c>
      <c r="Q38" s="122" t="s">
        <v>421</v>
      </c>
      <c r="R38" s="122">
        <v>1.3246997910790563E-5</v>
      </c>
      <c r="S38" s="122">
        <v>4.7412827096320498E-4</v>
      </c>
      <c r="T38" s="122">
        <v>1.7988688047811073E-5</v>
      </c>
      <c r="U38" s="122">
        <v>2.4164938378424874E-6</v>
      </c>
      <c r="V38" s="122">
        <v>2.7746984058529183E-4</v>
      </c>
      <c r="W38" s="122" t="s">
        <v>421</v>
      </c>
      <c r="X38" s="122">
        <v>7.2364428322687706E-6</v>
      </c>
      <c r="Y38" s="122">
        <v>1.2060717804384358E-5</v>
      </c>
      <c r="Z38" s="122" t="s">
        <v>420</v>
      </c>
      <c r="AA38" s="122" t="s">
        <v>420</v>
      </c>
      <c r="AB38" s="122">
        <v>1.9297160636653131E-5</v>
      </c>
      <c r="AC38" s="122" t="s">
        <v>421</v>
      </c>
      <c r="AD38" s="122" t="s">
        <v>420</v>
      </c>
      <c r="AE38" s="123"/>
      <c r="AF38" s="122">
        <v>10.39854974920242</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0.94325558898659145</v>
      </c>
      <c r="F39" s="122">
        <v>0.30274814298294611</v>
      </c>
      <c r="G39" s="122">
        <v>0.38175178601801002</v>
      </c>
      <c r="H39" s="122">
        <v>3.9080780927193062E-4</v>
      </c>
      <c r="I39" s="122">
        <v>7.8315005377931513E-2</v>
      </c>
      <c r="J39" s="122">
        <v>9.0039239656089426E-2</v>
      </c>
      <c r="K39" s="122">
        <v>9.0085866258489425E-2</v>
      </c>
      <c r="L39" s="122">
        <v>3.9542437042688373E-2</v>
      </c>
      <c r="M39" s="122">
        <v>0.65072670337049543</v>
      </c>
      <c r="N39" s="122">
        <v>3.2104647720085248E-2</v>
      </c>
      <c r="O39" s="122">
        <v>6.0398465120041576E-4</v>
      </c>
      <c r="P39" s="122">
        <v>1.4170603078719306E-3</v>
      </c>
      <c r="Q39" s="122">
        <v>2.9463207346396526E-3</v>
      </c>
      <c r="R39" s="122">
        <v>3.9097707177329466E-2</v>
      </c>
      <c r="S39" s="122">
        <v>1.1806218657945197E-2</v>
      </c>
      <c r="T39" s="122">
        <v>0.48622533196444961</v>
      </c>
      <c r="U39" s="122">
        <v>9.6666423563433052E-4</v>
      </c>
      <c r="V39" s="122">
        <v>7.8439997487191507E-2</v>
      </c>
      <c r="W39" s="122">
        <v>2.4680743048315832E-2</v>
      </c>
      <c r="X39" s="122">
        <v>3.1046029659992673E-4</v>
      </c>
      <c r="Y39" s="122">
        <v>4.5065098342678963E-4</v>
      </c>
      <c r="Z39" s="122">
        <v>1.6447411578730285E-4</v>
      </c>
      <c r="AA39" s="122">
        <v>1.2905959209467898E-4</v>
      </c>
      <c r="AB39" s="122">
        <v>1.054644987908698E-3</v>
      </c>
      <c r="AC39" s="122">
        <v>8.5951074267024731E-4</v>
      </c>
      <c r="AD39" s="122">
        <v>1.1328657963842056E-3</v>
      </c>
      <c r="AE39" s="123"/>
      <c r="AF39" s="122">
        <v>3888.7650215193053</v>
      </c>
      <c r="AG39" s="122">
        <v>6.6609432000000002</v>
      </c>
      <c r="AH39" s="122">
        <v>9755.6235443999994</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2.178224622629811</v>
      </c>
      <c r="F41" s="122">
        <v>0.61910401259739578</v>
      </c>
      <c r="G41" s="122">
        <v>1.7402193234291514</v>
      </c>
      <c r="H41" s="122">
        <v>4.7548915308219747E-3</v>
      </c>
      <c r="I41" s="122">
        <v>0.47316881930786897</v>
      </c>
      <c r="J41" s="122">
        <v>0.4746576717057564</v>
      </c>
      <c r="K41" s="122">
        <v>0.52144461256744745</v>
      </c>
      <c r="L41" s="122">
        <v>3.1377930724101971E-2</v>
      </c>
      <c r="M41" s="122">
        <v>5.5194226986402333</v>
      </c>
      <c r="N41" s="122">
        <v>9.5671600185863334E-2</v>
      </c>
      <c r="O41" s="122">
        <v>1.1889503834068488E-3</v>
      </c>
      <c r="P41" s="122">
        <v>7.7499538847594085E-3</v>
      </c>
      <c r="Q41" s="122">
        <v>4.7112686745806077E-3</v>
      </c>
      <c r="R41" s="122">
        <v>1.5361017316984402E-2</v>
      </c>
      <c r="S41" s="122">
        <v>2.1616152302854508E-2</v>
      </c>
      <c r="T41" s="122">
        <v>9.789057258292844E-3</v>
      </c>
      <c r="U41" s="122">
        <v>2.6443241774592716E-3</v>
      </c>
      <c r="V41" s="122">
        <v>0.21167685128096805</v>
      </c>
      <c r="W41" s="122">
        <v>0.90561652518008529</v>
      </c>
      <c r="X41" s="122">
        <v>0.22309854508896959</v>
      </c>
      <c r="Y41" s="122">
        <v>0.35324009676556872</v>
      </c>
      <c r="Z41" s="122">
        <v>0.13396991630502811</v>
      </c>
      <c r="AA41" s="122">
        <v>0.10884480065087621</v>
      </c>
      <c r="AB41" s="122">
        <v>0.81915335881044271</v>
      </c>
      <c r="AC41" s="122">
        <v>6.6116959761367195E-4</v>
      </c>
      <c r="AD41" s="122">
        <v>0.14811786545352973</v>
      </c>
      <c r="AE41" s="123"/>
      <c r="AF41" s="122">
        <v>10367.496563579998</v>
      </c>
      <c r="AG41" s="122">
        <v>868.34849759999997</v>
      </c>
      <c r="AH41" s="122">
        <v>20895.545001600003</v>
      </c>
      <c r="AI41" s="122">
        <v>137.97468891739564</v>
      </c>
      <c r="AJ41" s="122" t="s">
        <v>420</v>
      </c>
      <c r="AK41" s="122" t="s">
        <v>337</v>
      </c>
      <c r="AL41" s="124" t="s">
        <v>9</v>
      </c>
    </row>
    <row r="42" spans="1:38" s="90" customFormat="1" ht="26.25" customHeight="1" thickBot="1" x14ac:dyDescent="0.3">
      <c r="A42" s="77" t="s">
        <v>107</v>
      </c>
      <c r="B42" s="77" t="s">
        <v>154</v>
      </c>
      <c r="C42" s="77" t="s">
        <v>50</v>
      </c>
      <c r="D42" s="121"/>
      <c r="E42" s="122">
        <v>2.2487694763685365E-3</v>
      </c>
      <c r="F42" s="122">
        <v>0.11577450112419098</v>
      </c>
      <c r="G42" s="122">
        <v>2.2552849670408117E-4</v>
      </c>
      <c r="H42" s="122">
        <v>6.2208289737992694E-6</v>
      </c>
      <c r="I42" s="122">
        <v>3.4161214516237169E-4</v>
      </c>
      <c r="J42" s="122">
        <v>3.5340478126909172E-4</v>
      </c>
      <c r="K42" s="122">
        <v>3.6660200600797168E-4</v>
      </c>
      <c r="L42" s="122">
        <v>3.2643395027598617E-5</v>
      </c>
      <c r="M42" s="122">
        <v>0.22649768932249997</v>
      </c>
      <c r="N42" s="122">
        <v>1.2153894947304702E-2</v>
      </c>
      <c r="O42" s="122">
        <v>4.0394574410413591E-6</v>
      </c>
      <c r="P42" s="122" t="s">
        <v>421</v>
      </c>
      <c r="Q42" s="122" t="s">
        <v>421</v>
      </c>
      <c r="R42" s="122">
        <v>4.2052149194032376E-5</v>
      </c>
      <c r="S42" s="122">
        <v>1.1490397957774462E-3</v>
      </c>
      <c r="T42" s="122">
        <v>2.9930393907734281E-5</v>
      </c>
      <c r="U42" s="122">
        <v>3.7588082784013594E-6</v>
      </c>
      <c r="V42" s="122">
        <v>5.5393217640512785E-4</v>
      </c>
      <c r="W42" s="122" t="s">
        <v>421</v>
      </c>
      <c r="X42" s="122">
        <v>1.0636368855275267E-5</v>
      </c>
      <c r="Y42" s="122">
        <v>1.1710624023275268E-5</v>
      </c>
      <c r="Z42" s="122" t="s">
        <v>420</v>
      </c>
      <c r="AA42" s="122" t="s">
        <v>420</v>
      </c>
      <c r="AB42" s="122">
        <v>2.2346992878550538E-5</v>
      </c>
      <c r="AC42" s="122" t="s">
        <v>421</v>
      </c>
      <c r="AD42" s="122" t="s">
        <v>420</v>
      </c>
      <c r="AE42" s="123"/>
      <c r="AF42" s="122">
        <v>16.651520673317997</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2.3213266031185593E-3</v>
      </c>
      <c r="F44" s="122">
        <v>1.4605188495437044E-2</v>
      </c>
      <c r="G44" s="122">
        <v>1.6739933365853655E-4</v>
      </c>
      <c r="H44" s="122">
        <v>5.2053090317850585E-7</v>
      </c>
      <c r="I44" s="122">
        <v>4.4058478469157766E-4</v>
      </c>
      <c r="J44" s="122">
        <v>4.5060350323003918E-4</v>
      </c>
      <c r="K44" s="122">
        <v>5.5181893699926977E-4</v>
      </c>
      <c r="L44" s="122">
        <v>1.0203601833601306E-4</v>
      </c>
      <c r="M44" s="122">
        <v>3.1281634925392141E-2</v>
      </c>
      <c r="N44" s="122">
        <v>1.4171831518077764E-3</v>
      </c>
      <c r="O44" s="122">
        <v>2.4293066400251422E-6</v>
      </c>
      <c r="P44" s="122" t="s">
        <v>421</v>
      </c>
      <c r="Q44" s="122" t="s">
        <v>421</v>
      </c>
      <c r="R44" s="122">
        <v>7.6205308895641619E-6</v>
      </c>
      <c r="S44" s="122">
        <v>3.2316459003148149E-4</v>
      </c>
      <c r="T44" s="122">
        <v>9.5825103115990581E-6</v>
      </c>
      <c r="U44" s="122">
        <v>9.809890579174483E-7</v>
      </c>
      <c r="V44" s="122">
        <v>1.8717181615866794E-4</v>
      </c>
      <c r="W44" s="122" t="s">
        <v>421</v>
      </c>
      <c r="X44" s="122">
        <v>3.3812936007523429E-6</v>
      </c>
      <c r="Y44" s="122">
        <v>4.4666935025872406E-6</v>
      </c>
      <c r="Z44" s="122" t="s">
        <v>420</v>
      </c>
      <c r="AA44" s="122" t="s">
        <v>420</v>
      </c>
      <c r="AB44" s="122">
        <v>7.8479871033395827E-6</v>
      </c>
      <c r="AC44" s="122" t="s">
        <v>421</v>
      </c>
      <c r="AD44" s="122" t="s">
        <v>420</v>
      </c>
      <c r="AE44" s="123"/>
      <c r="AF44" s="122">
        <v>4.2752746638550256</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1.0210466638823246E-4</v>
      </c>
      <c r="F47" s="122">
        <v>1.4356130569543948E-5</v>
      </c>
      <c r="G47" s="122">
        <v>5.9560422034211847E-6</v>
      </c>
      <c r="H47" s="122">
        <v>1.663846966955339E-8</v>
      </c>
      <c r="I47" s="122">
        <v>1.2008578169299101E-5</v>
      </c>
      <c r="J47" s="122">
        <v>9.2353769865111577E-5</v>
      </c>
      <c r="K47" s="122">
        <v>6.8449609651189433E-4</v>
      </c>
      <c r="L47" s="122">
        <v>5.3490715191640202E-6</v>
      </c>
      <c r="M47" s="122">
        <v>4.9373147617246582E-5</v>
      </c>
      <c r="N47" s="122">
        <v>4.4862424083974262E-8</v>
      </c>
      <c r="O47" s="122">
        <v>1.3395271905411164E-6</v>
      </c>
      <c r="P47" s="122" t="s">
        <v>421</v>
      </c>
      <c r="Q47" s="122" t="s">
        <v>421</v>
      </c>
      <c r="R47" s="122">
        <v>1.5607781731295629E-6</v>
      </c>
      <c r="S47" s="122">
        <v>1.399799569330126E-4</v>
      </c>
      <c r="T47" s="122">
        <v>1.5828051997795141E-6</v>
      </c>
      <c r="U47" s="122">
        <v>2.2918527323103219E-8</v>
      </c>
      <c r="V47" s="122">
        <v>4.921668438891497E-5</v>
      </c>
      <c r="W47" s="122" t="s">
        <v>421</v>
      </c>
      <c r="X47" s="122">
        <v>6.4988785618993124E-8</v>
      </c>
      <c r="Y47" s="122">
        <v>1.0943679723879805E-7</v>
      </c>
      <c r="Z47" s="122" t="s">
        <v>420</v>
      </c>
      <c r="AA47" s="122" t="s">
        <v>420</v>
      </c>
      <c r="AB47" s="122">
        <v>1.7442558285779116E-7</v>
      </c>
      <c r="AC47" s="122" t="s">
        <v>421</v>
      </c>
      <c r="AD47" s="122" t="s">
        <v>420</v>
      </c>
      <c r="AE47" s="123"/>
      <c r="AF47" s="122">
        <v>9.8551471174724556E-2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v>2.5043478260869568E-5</v>
      </c>
      <c r="F49" s="122">
        <v>2.1426086956521741E-4</v>
      </c>
      <c r="G49" s="122">
        <v>2.2260869565217392E-5</v>
      </c>
      <c r="H49" s="122">
        <v>3.8400000000000001E-3</v>
      </c>
      <c r="I49" s="122">
        <v>1.6973913043478264E-3</v>
      </c>
      <c r="J49" s="122">
        <v>4.0626086956521744E-3</v>
      </c>
      <c r="K49" s="122">
        <v>9.6556521739130444E-3</v>
      </c>
      <c r="L49" s="122">
        <v>8.3172173913043492E-4</v>
      </c>
      <c r="M49" s="122">
        <v>1.2800000000000001E-2</v>
      </c>
      <c r="N49" s="122">
        <v>1.0573913043478262E-2</v>
      </c>
      <c r="O49" s="122">
        <v>1.9478260869565218E-4</v>
      </c>
      <c r="P49" s="122">
        <v>3.3391304347826084E-4</v>
      </c>
      <c r="Q49" s="122">
        <v>3.6173913043478263E-4</v>
      </c>
      <c r="R49" s="122">
        <v>4.7304347826086961E-3</v>
      </c>
      <c r="S49" s="122">
        <v>1.3356521739130434E-3</v>
      </c>
      <c r="T49" s="122">
        <v>3.3391304347826084E-3</v>
      </c>
      <c r="U49" s="122">
        <v>4.4521739130434784E-4</v>
      </c>
      <c r="V49" s="122">
        <v>6.1217391304347829E-3</v>
      </c>
      <c r="W49" s="122">
        <v>8.347826086956521E-2</v>
      </c>
      <c r="X49" s="122">
        <v>4.4521739130434787E-3</v>
      </c>
      <c r="Y49" s="122">
        <v>5.5652173913043473E-3</v>
      </c>
      <c r="Z49" s="122">
        <v>2.7826086956521737E-3</v>
      </c>
      <c r="AA49" s="122">
        <v>1.9478260869565218E-3</v>
      </c>
      <c r="AB49" s="122">
        <v>1.4747826086956524E-2</v>
      </c>
      <c r="AC49" s="122" t="s">
        <v>421</v>
      </c>
      <c r="AD49" s="122" t="s">
        <v>421</v>
      </c>
      <c r="AE49" s="123"/>
      <c r="AF49" s="122" t="s">
        <v>420</v>
      </c>
      <c r="AG49" s="122" t="s">
        <v>420</v>
      </c>
      <c r="AH49" s="122" t="s">
        <v>420</v>
      </c>
      <c r="AI49" s="122" t="s">
        <v>420</v>
      </c>
      <c r="AJ49" s="122" t="s">
        <v>420</v>
      </c>
      <c r="AK49" s="122">
        <v>2.782608695652174E-2</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0.42579751302724655</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0.60399299468492285</v>
      </c>
      <c r="AL53" s="124" t="s">
        <v>307</v>
      </c>
    </row>
    <row r="54" spans="1:38" s="90" customFormat="1" ht="37.5" customHeight="1" thickBot="1" x14ac:dyDescent="0.3">
      <c r="A54" s="77" t="s">
        <v>102</v>
      </c>
      <c r="B54" s="77" t="s">
        <v>164</v>
      </c>
      <c r="C54" s="77" t="s">
        <v>258</v>
      </c>
      <c r="D54" s="121"/>
      <c r="E54" s="122" t="s">
        <v>420</v>
      </c>
      <c r="F54" s="122">
        <v>0.51760774196607739</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32296.670852399999</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2.3496278234808265E-2</v>
      </c>
      <c r="J61" s="122">
        <v>0.2349627823480826</v>
      </c>
      <c r="K61" s="122">
        <v>0.78601167897738455</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63111.567354965591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1.9692197426745131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950339</v>
      </c>
      <c r="AL82" s="124" t="s">
        <v>338</v>
      </c>
    </row>
    <row r="83" spans="1:38" s="90" customFormat="1" ht="26.25" customHeight="1" thickBot="1" x14ac:dyDescent="0.3">
      <c r="A83" s="77" t="s">
        <v>100</v>
      </c>
      <c r="B83" s="84" t="s">
        <v>194</v>
      </c>
      <c r="C83" s="83" t="s">
        <v>62</v>
      </c>
      <c r="D83" s="121"/>
      <c r="E83" s="122" t="s">
        <v>421</v>
      </c>
      <c r="F83" s="122">
        <v>8.1715746461538468E-4</v>
      </c>
      <c r="G83" s="122" t="s">
        <v>421</v>
      </c>
      <c r="H83" s="122" t="s">
        <v>420</v>
      </c>
      <c r="I83" s="122">
        <v>2.0428936615384617E-4</v>
      </c>
      <c r="J83" s="122">
        <v>1.5321702461538462E-3</v>
      </c>
      <c r="K83" s="122">
        <v>7.1501278153846158E-3</v>
      </c>
      <c r="L83" s="122">
        <v>1.1644493870769232E-5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2.0689921480695346</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0.11002359704700003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950339</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0.5574796179999999</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4.0442418643097137E-3</v>
      </c>
      <c r="F91" s="122">
        <v>1.0734654537500107E-2</v>
      </c>
      <c r="G91" s="122">
        <v>1.7131257996397446E-3</v>
      </c>
      <c r="H91" s="122">
        <v>9.2043008947573241E-3</v>
      </c>
      <c r="I91" s="122">
        <v>7.0274393996633766E-2</v>
      </c>
      <c r="J91" s="122">
        <v>7.9873156573960727E-2</v>
      </c>
      <c r="K91" s="122">
        <v>8.1855727168819226E-2</v>
      </c>
      <c r="L91" s="122">
        <v>2.6947531535253367E-4</v>
      </c>
      <c r="M91" s="122">
        <v>0.12363691271686435</v>
      </c>
      <c r="N91" s="122">
        <v>0.15710580376434674</v>
      </c>
      <c r="O91" s="122">
        <v>1.4565599548827348E-2</v>
      </c>
      <c r="P91" s="122">
        <v>3.219098181367266E-4</v>
      </c>
      <c r="Q91" s="122">
        <v>2.8027116283346515E-4</v>
      </c>
      <c r="R91" s="122">
        <v>1.2952366945738316E-2</v>
      </c>
      <c r="S91" s="122">
        <v>0.49199184624499515</v>
      </c>
      <c r="T91" s="122">
        <v>2.8024818800430805E-2</v>
      </c>
      <c r="U91" s="122">
        <v>2.3271354401746772E-3</v>
      </c>
      <c r="V91" s="122">
        <v>0.28437035218701623</v>
      </c>
      <c r="W91" s="122">
        <v>2.2179038300620057E-4</v>
      </c>
      <c r="X91" s="122">
        <v>2.4618732513688262E-4</v>
      </c>
      <c r="Y91" s="122">
        <v>9.9805672352790262E-5</v>
      </c>
      <c r="Z91" s="122">
        <v>9.9805672352790262E-5</v>
      </c>
      <c r="AA91" s="122">
        <v>9.9805672352790262E-5</v>
      </c>
      <c r="AB91" s="122">
        <v>5.4560434219525335E-4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8.9025742027444399E-2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6.3859802036091444E-5</v>
      </c>
      <c r="F99" s="122">
        <v>2.0674574080429956E-3</v>
      </c>
      <c r="G99" s="122" t="s">
        <v>420</v>
      </c>
      <c r="H99" s="122">
        <v>1.8836419404784164E-3</v>
      </c>
      <c r="I99" s="122">
        <v>4.3869999999999998E-5</v>
      </c>
      <c r="J99" s="122">
        <v>6.7409999999999993E-5</v>
      </c>
      <c r="K99" s="122">
        <v>1.4766000000000001E-4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0.107</v>
      </c>
      <c r="AL99" s="124" t="s">
        <v>334</v>
      </c>
    </row>
    <row r="100" spans="1:38" s="90" customFormat="1" ht="26.25" customHeight="1" thickBot="1" x14ac:dyDescent="0.3">
      <c r="A100" s="77" t="s">
        <v>104</v>
      </c>
      <c r="B100" s="77" t="s">
        <v>203</v>
      </c>
      <c r="C100" s="77" t="s">
        <v>357</v>
      </c>
      <c r="D100" s="129"/>
      <c r="E100" s="122">
        <v>1.9750559201196449E-4</v>
      </c>
      <c r="F100" s="122">
        <v>4.5261591819127445E-3</v>
      </c>
      <c r="G100" s="122" t="s">
        <v>420</v>
      </c>
      <c r="H100" s="122">
        <v>3.611113451655663E-3</v>
      </c>
      <c r="I100" s="122">
        <v>7.3860000000000001E-5</v>
      </c>
      <c r="J100" s="122">
        <v>1.1094000000000002E-4</v>
      </c>
      <c r="K100" s="122">
        <v>2.4227999999999996E-4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0.41699999999999998</v>
      </c>
      <c r="AL100" s="124" t="s">
        <v>334</v>
      </c>
    </row>
    <row r="101" spans="1:38" s="90" customFormat="1" ht="26.25" customHeight="1" thickBot="1" x14ac:dyDescent="0.3">
      <c r="A101" s="77" t="s">
        <v>104</v>
      </c>
      <c r="B101" s="77" t="s">
        <v>205</v>
      </c>
      <c r="C101" s="77" t="s">
        <v>244</v>
      </c>
      <c r="D101" s="129"/>
      <c r="E101" s="122">
        <v>4.79297843019731E-6</v>
      </c>
      <c r="F101" s="122">
        <v>2.4688801418193958E-5</v>
      </c>
      <c r="G101" s="122" t="s">
        <v>420</v>
      </c>
      <c r="H101" s="122">
        <v>1.1138196489088205E-4</v>
      </c>
      <c r="I101" s="122">
        <v>2.1600000000000001E-6</v>
      </c>
      <c r="J101" s="122">
        <v>6.4799999999999998E-6</v>
      </c>
      <c r="K101" s="122">
        <v>1.5120000000000001E-5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0.108</v>
      </c>
      <c r="AL101" s="124" t="s">
        <v>334</v>
      </c>
    </row>
    <row r="102" spans="1:38" s="90" customFormat="1" ht="26.25" customHeight="1" thickBot="1" x14ac:dyDescent="0.3">
      <c r="A102" s="77" t="s">
        <v>104</v>
      </c>
      <c r="B102" s="77" t="s">
        <v>206</v>
      </c>
      <c r="C102" s="77" t="s">
        <v>358</v>
      </c>
      <c r="D102" s="129"/>
      <c r="E102" s="122">
        <v>1.0331354217158978E-7</v>
      </c>
      <c r="F102" s="122">
        <v>1.0898599035369107E-6</v>
      </c>
      <c r="G102" s="122" t="s">
        <v>420</v>
      </c>
      <c r="H102" s="122">
        <v>1.0071081109741476E-5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t="s">
        <v>422</v>
      </c>
      <c r="F104" s="122" t="s">
        <v>422</v>
      </c>
      <c r="G104" s="122" t="s">
        <v>420</v>
      </c>
      <c r="H104" s="122" t="s">
        <v>422</v>
      </c>
      <c r="I104" s="122" t="s">
        <v>422</v>
      </c>
      <c r="J104" s="122" t="s">
        <v>422</v>
      </c>
      <c r="K104" s="122" t="s">
        <v>422</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t="s">
        <v>337</v>
      </c>
      <c r="AL104" s="124" t="s">
        <v>334</v>
      </c>
    </row>
    <row r="105" spans="1:38" s="90" customFormat="1" ht="26.25" customHeight="1" thickBot="1" x14ac:dyDescent="0.3">
      <c r="A105" s="77" t="s">
        <v>104</v>
      </c>
      <c r="B105" s="77" t="s">
        <v>298</v>
      </c>
      <c r="C105" s="77" t="s">
        <v>247</v>
      </c>
      <c r="D105" s="129"/>
      <c r="E105" s="122">
        <v>9.5640031311154606E-6</v>
      </c>
      <c r="F105" s="122">
        <v>1.2046394520547947E-4</v>
      </c>
      <c r="G105" s="122" t="s">
        <v>420</v>
      </c>
      <c r="H105" s="122">
        <v>2.4359323287671234E-4</v>
      </c>
      <c r="I105" s="122">
        <v>2.8000000000000003E-6</v>
      </c>
      <c r="J105" s="122">
        <v>4.3999999999999994E-6</v>
      </c>
      <c r="K105" s="122">
        <v>9.5999999999999996E-6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0.02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5.0038842106058174E-7</v>
      </c>
      <c r="F107" s="122">
        <v>5.395133552050445E-6</v>
      </c>
      <c r="G107" s="122" t="s">
        <v>420</v>
      </c>
      <c r="H107" s="122">
        <v>1.9955706158833856E-5</v>
      </c>
      <c r="I107" s="122">
        <v>1.4400000000000002E-8</v>
      </c>
      <c r="J107" s="122">
        <v>3.5999999999999999E-7</v>
      </c>
      <c r="K107" s="122">
        <v>1.7099999999999999E-6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7.1999999999999995E-2</v>
      </c>
      <c r="AL107" s="124" t="s">
        <v>334</v>
      </c>
    </row>
    <row r="108" spans="1:38" s="90" customFormat="1" ht="26.25" customHeight="1" thickBot="1" x14ac:dyDescent="0.3">
      <c r="A108" s="77" t="s">
        <v>104</v>
      </c>
      <c r="B108" s="77" t="s">
        <v>300</v>
      </c>
      <c r="C108" s="77" t="s">
        <v>360</v>
      </c>
      <c r="D108" s="129"/>
      <c r="E108" s="122">
        <v>8.0383682098085421E-8</v>
      </c>
      <c r="F108" s="122">
        <v>1.7109236480544655E-6</v>
      </c>
      <c r="G108" s="122" t="s">
        <v>420</v>
      </c>
      <c r="H108" s="122">
        <v>3.2057359291299373E-6</v>
      </c>
      <c r="I108" s="122">
        <v>2.4E-8</v>
      </c>
      <c r="J108" s="122">
        <v>3.2000000000000001E-7</v>
      </c>
      <c r="K108" s="122">
        <v>6.4000000000000001E-7</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1.6E-2</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3.1526148757407301E-7</v>
      </c>
      <c r="F110" s="122">
        <v>3.4064999999999993E-5</v>
      </c>
      <c r="G110" s="122" t="s">
        <v>420</v>
      </c>
      <c r="H110" s="122">
        <v>7.784593874687986E-6</v>
      </c>
      <c r="I110" s="122">
        <v>1.4759999999999999E-6</v>
      </c>
      <c r="J110" s="122">
        <v>1.0170000000000001E-5</v>
      </c>
      <c r="K110" s="122">
        <v>1.023E-5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7.2000000000000008E-2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3.3710363999999988E-3</v>
      </c>
      <c r="F112" s="122" t="s">
        <v>421</v>
      </c>
      <c r="G112" s="122" t="s">
        <v>420</v>
      </c>
      <c r="H112" s="122">
        <v>2.2718377452857394E-3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84275.909999999989</v>
      </c>
      <c r="AL112" s="124" t="s">
        <v>411</v>
      </c>
    </row>
    <row r="113" spans="1:38" s="90" customFormat="1" ht="26.25" customHeight="1" thickBot="1" x14ac:dyDescent="0.3">
      <c r="A113" s="77" t="s">
        <v>114</v>
      </c>
      <c r="B113" s="84" t="s">
        <v>222</v>
      </c>
      <c r="C113" s="84" t="s">
        <v>120</v>
      </c>
      <c r="D113" s="121"/>
      <c r="E113" s="122">
        <v>6.1168987368577683E-4</v>
      </c>
      <c r="F113" s="122" t="s">
        <v>421</v>
      </c>
      <c r="G113" s="122" t="s">
        <v>420</v>
      </c>
      <c r="H113" s="122">
        <v>3.522215368772267E-3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15292.246842144426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8.4627624936226876E-4</v>
      </c>
      <c r="F116" s="122" t="s">
        <v>421</v>
      </c>
      <c r="G116" s="122" t="s">
        <v>420</v>
      </c>
      <c r="H116" s="122">
        <v>2.2566689039265138E-3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21156.906234056722</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5.6719980000000004E-5</v>
      </c>
      <c r="J119" s="122">
        <v>1.0089408000000001E-3</v>
      </c>
      <c r="K119" s="122">
        <v>1.0089408000000001E-3</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685.17</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5.8924619999999994E-4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685.17</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1.8564000000000002E-3</v>
      </c>
      <c r="F131" s="122">
        <v>4.9980000000000001E-4</v>
      </c>
      <c r="G131" s="122">
        <v>2.2848000000000004E-4</v>
      </c>
      <c r="H131" s="122">
        <v>6.4260000000000008E-6</v>
      </c>
      <c r="I131" s="122">
        <v>2.8917000000000006E-6</v>
      </c>
      <c r="J131" s="122">
        <v>7.7112000000000003E-5</v>
      </c>
      <c r="K131" s="122">
        <v>1.071E-4</v>
      </c>
      <c r="L131" s="122">
        <v>2.4632999999999998E-6</v>
      </c>
      <c r="M131" s="122">
        <v>1.4280000000000002E-5</v>
      </c>
      <c r="N131" s="122">
        <v>6.4259999999999998E-5</v>
      </c>
      <c r="O131" s="122">
        <v>2.1420000000000002E-5</v>
      </c>
      <c r="P131" s="122">
        <v>2.3562E-2</v>
      </c>
      <c r="Q131" s="122">
        <v>1.428E-4</v>
      </c>
      <c r="R131" s="122">
        <v>3.57E-5</v>
      </c>
      <c r="S131" s="122">
        <v>2.142E-4</v>
      </c>
      <c r="T131" s="122">
        <v>2.8560000000000004E-5</v>
      </c>
      <c r="U131" s="122" t="s">
        <v>421</v>
      </c>
      <c r="V131" s="122">
        <v>6.8253212240219994E-4</v>
      </c>
      <c r="W131" s="122">
        <v>2.1420000000000003</v>
      </c>
      <c r="X131" s="122" t="s">
        <v>421</v>
      </c>
      <c r="Y131" s="122" t="s">
        <v>421</v>
      </c>
      <c r="Z131" s="122" t="s">
        <v>421</v>
      </c>
      <c r="AA131" s="122" t="s">
        <v>421</v>
      </c>
      <c r="AB131" s="122">
        <v>2.8559999999999999E-8</v>
      </c>
      <c r="AC131" s="122">
        <v>7.1400000000000005E-2</v>
      </c>
      <c r="AD131" s="122">
        <v>1.4280000000000001E-2</v>
      </c>
      <c r="AE131" s="123"/>
      <c r="AF131" s="122" t="s">
        <v>420</v>
      </c>
      <c r="AG131" s="122" t="s">
        <v>420</v>
      </c>
      <c r="AH131" s="122" t="s">
        <v>420</v>
      </c>
      <c r="AI131" s="122" t="s">
        <v>420</v>
      </c>
      <c r="AJ131" s="122" t="s">
        <v>420</v>
      </c>
      <c r="AK131" s="122">
        <v>0.71399999999999997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4.7866499999999999E-3</v>
      </c>
      <c r="F133" s="122">
        <v>7.5426000000000006E-5</v>
      </c>
      <c r="G133" s="122">
        <v>6.5562600000000008E-4</v>
      </c>
      <c r="H133" s="122" t="s">
        <v>420</v>
      </c>
      <c r="I133" s="122">
        <v>2.0132940000000004E-4</v>
      </c>
      <c r="J133" s="122">
        <v>2.0132940000000004E-4</v>
      </c>
      <c r="K133" s="122">
        <v>2.2372512000000004E-4</v>
      </c>
      <c r="L133" s="122" t="s">
        <v>421</v>
      </c>
      <c r="M133" s="122">
        <v>8.1228000000000008E-4</v>
      </c>
      <c r="N133" s="122">
        <v>1.7423406E-4</v>
      </c>
      <c r="O133" s="122">
        <v>2.9184060000000005E-5</v>
      </c>
      <c r="P133" s="122">
        <v>8.64498E-3</v>
      </c>
      <c r="Q133" s="122">
        <v>7.8965220000000002E-5</v>
      </c>
      <c r="R133" s="122">
        <v>7.867512000000001E-5</v>
      </c>
      <c r="S133" s="122">
        <v>7.2118860000000009E-5</v>
      </c>
      <c r="T133" s="122">
        <v>1.0054865999999999E-4</v>
      </c>
      <c r="U133" s="122">
        <v>1.1476356000000002E-4</v>
      </c>
      <c r="V133" s="122">
        <v>9.2901624000000008E-4</v>
      </c>
      <c r="W133" s="122">
        <v>1.5665400000000002E-4</v>
      </c>
      <c r="X133" s="122">
        <v>7.6586400000000003E-8</v>
      </c>
      <c r="Y133" s="122">
        <v>4.1832420000000002E-8</v>
      </c>
      <c r="Z133" s="122">
        <v>3.7364879999999999E-8</v>
      </c>
      <c r="AA133" s="122">
        <v>4.0555980000000003E-8</v>
      </c>
      <c r="AB133" s="122">
        <v>1.9633968000000003E-7</v>
      </c>
      <c r="AC133" s="122">
        <v>8.7030000000000007E-4</v>
      </c>
      <c r="AD133" s="122">
        <v>2.3788200000000002E-3</v>
      </c>
      <c r="AE133" s="123"/>
      <c r="AF133" s="122" t="s">
        <v>420</v>
      </c>
      <c r="AG133" s="122" t="s">
        <v>420</v>
      </c>
      <c r="AH133" s="122" t="s">
        <v>420</v>
      </c>
      <c r="AI133" s="122" t="s">
        <v>420</v>
      </c>
      <c r="AJ133" s="122" t="s">
        <v>420</v>
      </c>
      <c r="AK133" s="122">
        <v>5802</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4.0899230000000002E-2</v>
      </c>
      <c r="J139" s="122">
        <v>4.0899230000000002E-2</v>
      </c>
      <c r="K139" s="122">
        <v>4.0899230000000002E-2</v>
      </c>
      <c r="L139" s="122" t="s">
        <v>421</v>
      </c>
      <c r="M139" s="122" t="s">
        <v>421</v>
      </c>
      <c r="N139" s="122">
        <v>1.1947000000000001E-4</v>
      </c>
      <c r="O139" s="122">
        <v>2.3902E-4</v>
      </c>
      <c r="P139" s="122">
        <v>2.3902E-4</v>
      </c>
      <c r="Q139" s="122">
        <v>3.7900000000000005E-4</v>
      </c>
      <c r="R139" s="122">
        <v>3.6028999999999998E-4</v>
      </c>
      <c r="S139" s="122">
        <v>8.4002000000000002E-4</v>
      </c>
      <c r="T139" s="122" t="s">
        <v>421</v>
      </c>
      <c r="U139" s="122" t="s">
        <v>421</v>
      </c>
      <c r="V139" s="122" t="s">
        <v>421</v>
      </c>
      <c r="W139" s="122">
        <v>0.40626999999999996</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1049</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11.209917755994177</v>
      </c>
      <c r="F141" s="69">
        <f t="shared" ref="F141:AD141" si="0">SUM(F14:F140)</f>
        <v>13.848044156105649</v>
      </c>
      <c r="G141" s="69">
        <f t="shared" si="0"/>
        <v>2.9509389538699313</v>
      </c>
      <c r="H141" s="69">
        <f t="shared" si="0"/>
        <v>5.0695248939889088E-2</v>
      </c>
      <c r="I141" s="69">
        <f t="shared" si="0"/>
        <v>1.4998519876049792</v>
      </c>
      <c r="J141" s="69">
        <f t="shared" si="0"/>
        <v>1.8156142188034721</v>
      </c>
      <c r="K141" s="69">
        <f t="shared" si="0"/>
        <v>2.5311368840562842</v>
      </c>
      <c r="L141" s="69">
        <f t="shared" si="0"/>
        <v>0.35051697047787489</v>
      </c>
      <c r="M141" s="69">
        <f t="shared" si="0"/>
        <v>52.871559832688668</v>
      </c>
      <c r="N141" s="69">
        <f t="shared" si="0"/>
        <v>7.5895797646441379</v>
      </c>
      <c r="O141" s="69">
        <f t="shared" si="0"/>
        <v>0.21380411406451424</v>
      </c>
      <c r="P141" s="69">
        <f t="shared" si="0"/>
        <v>0.24126802981921527</v>
      </c>
      <c r="Q141" s="69">
        <f t="shared" si="0"/>
        <v>5.6805669345815414E-2</v>
      </c>
      <c r="R141" s="69">
        <f>SUM(R14:R140)</f>
        <v>0.45207704681181576</v>
      </c>
      <c r="S141" s="69">
        <f t="shared" si="0"/>
        <v>4.7484083902808472</v>
      </c>
      <c r="T141" s="69">
        <f t="shared" si="0"/>
        <v>0.63147432771388523</v>
      </c>
      <c r="U141" s="69">
        <f t="shared" si="0"/>
        <v>1.5934390689154004E-2</v>
      </c>
      <c r="V141" s="69">
        <f t="shared" si="0"/>
        <v>2.688931897665567</v>
      </c>
      <c r="W141" s="69">
        <f t="shared" si="0"/>
        <v>5.1568137810946126</v>
      </c>
      <c r="X141" s="69">
        <f t="shared" si="0"/>
        <v>0.23167691379443972</v>
      </c>
      <c r="Y141" s="69">
        <f t="shared" si="0"/>
        <v>0.36479086732832056</v>
      </c>
      <c r="Z141" s="69">
        <f t="shared" si="0"/>
        <v>0.14037318216723518</v>
      </c>
      <c r="AA141" s="69">
        <f t="shared" si="0"/>
        <v>0.11515559816509983</v>
      </c>
      <c r="AB141" s="69">
        <f t="shared" si="0"/>
        <v>0.85199658628521535</v>
      </c>
      <c r="AC141" s="69">
        <f t="shared" si="0"/>
        <v>9.7717196800602257E-2</v>
      </c>
      <c r="AD141" s="69">
        <f t="shared" si="0"/>
        <v>0.16596846918637254</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3.8005677588490721</v>
      </c>
      <c r="F143" s="78">
        <v>4.667822079925096</v>
      </c>
      <c r="G143" s="78">
        <v>0.13876767139264565</v>
      </c>
      <c r="H143" s="78">
        <v>1.062948230345968E-2</v>
      </c>
      <c r="I143" s="78">
        <v>0.35366946607916661</v>
      </c>
      <c r="J143" s="78">
        <v>0.35366946607916661</v>
      </c>
      <c r="K143" s="78">
        <v>0.35366946607916661</v>
      </c>
      <c r="L143" s="78">
        <v>0.15156860609580514</v>
      </c>
      <c r="M143" s="78">
        <v>38.683665328691049</v>
      </c>
      <c r="N143" s="78">
        <v>4.0403131283086964</v>
      </c>
      <c r="O143" s="78">
        <v>2.8730037442175084E-5</v>
      </c>
      <c r="P143" s="78">
        <v>1.4938194226871233E-3</v>
      </c>
      <c r="Q143" s="78">
        <v>4.5047558514882703E-5</v>
      </c>
      <c r="R143" s="78">
        <v>1.4458393308272722E-3</v>
      </c>
      <c r="S143" s="78">
        <v>1.0037337727954101E-3</v>
      </c>
      <c r="T143" s="78">
        <v>3.0110789531071261E-4</v>
      </c>
      <c r="U143" s="78">
        <v>3.2635042145415205E-5</v>
      </c>
      <c r="V143" s="78">
        <v>5.5019320950907141E-3</v>
      </c>
      <c r="W143" s="78">
        <v>6.4252100000000006E-2</v>
      </c>
      <c r="X143" s="78">
        <v>2.6350332742000001E-3</v>
      </c>
      <c r="Y143" s="78">
        <v>3.4804793688000004E-3</v>
      </c>
      <c r="Z143" s="78">
        <v>2.1258395954000002E-3</v>
      </c>
      <c r="AA143" s="78">
        <v>3.3653628697000002E-3</v>
      </c>
      <c r="AB143" s="78">
        <v>1.1606715108100001E-2</v>
      </c>
      <c r="AC143" s="78">
        <v>6.4251999999999994E-5</v>
      </c>
      <c r="AD143" s="78">
        <v>1.4111600000000001E-5</v>
      </c>
      <c r="AE143" s="79"/>
      <c r="AF143" s="78">
        <v>8877.3843606483006</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0.60960161665659762</v>
      </c>
      <c r="F144" s="78">
        <v>9.2866535783649631E-2</v>
      </c>
      <c r="G144" s="78">
        <v>3.7636450553673963E-2</v>
      </c>
      <c r="H144" s="78">
        <v>3.3004258814819275E-4</v>
      </c>
      <c r="I144" s="78">
        <v>0.12640470309265042</v>
      </c>
      <c r="J144" s="78">
        <v>0.12640470309265042</v>
      </c>
      <c r="K144" s="78">
        <v>0.12640470309265042</v>
      </c>
      <c r="L144" s="78">
        <v>5.4864469524198024E-2</v>
      </c>
      <c r="M144" s="78">
        <v>0.67695277830870337</v>
      </c>
      <c r="N144" s="78">
        <v>2.891258147436394E-2</v>
      </c>
      <c r="O144" s="78">
        <v>1.6148737876246325E-6</v>
      </c>
      <c r="P144" s="78">
        <v>1.6007899923166393E-4</v>
      </c>
      <c r="Q144" s="78">
        <v>3.1409665971968881E-6</v>
      </c>
      <c r="R144" s="78">
        <v>2.4993621297567906E-4</v>
      </c>
      <c r="S144" s="78">
        <v>1.678486928056231E-4</v>
      </c>
      <c r="T144" s="78">
        <v>7.7912098212841863E-6</v>
      </c>
      <c r="U144" s="78">
        <v>3.0521856191445108E-6</v>
      </c>
      <c r="V144" s="78">
        <v>5.4672998210444055E-4</v>
      </c>
      <c r="W144" s="78">
        <v>7.5909999999999997E-4</v>
      </c>
      <c r="X144" s="78">
        <v>5.4667655660000009E-4</v>
      </c>
      <c r="Y144" s="78">
        <v>6.158015166000001E-4</v>
      </c>
      <c r="Z144" s="78">
        <v>4.7957541670000001E-4</v>
      </c>
      <c r="AA144" s="78">
        <v>5.143387999E-4</v>
      </c>
      <c r="AB144" s="78">
        <v>2.1563922898E-3</v>
      </c>
      <c r="AC144" s="78">
        <v>7.5919999999999997E-7</v>
      </c>
      <c r="AD144" s="78">
        <v>6.5069999999999997E-7</v>
      </c>
      <c r="AE144" s="79"/>
      <c r="AF144" s="78">
        <v>1266.1835582675999</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1.9923215742634539</v>
      </c>
      <c r="F145" s="78">
        <v>0.15907243386480185</v>
      </c>
      <c r="G145" s="78">
        <v>6.4539562934916694E-2</v>
      </c>
      <c r="H145" s="78">
        <v>4.765670322770099E-4</v>
      </c>
      <c r="I145" s="78">
        <v>8.3519461039712126E-2</v>
      </c>
      <c r="J145" s="78">
        <v>8.3519461039712126E-2</v>
      </c>
      <c r="K145" s="78">
        <v>8.3519461039712126E-2</v>
      </c>
      <c r="L145" s="78">
        <v>4.2256695244748288E-2</v>
      </c>
      <c r="M145" s="78">
        <v>0.50490504501579347</v>
      </c>
      <c r="N145" s="78">
        <v>4.2634516080635425E-4</v>
      </c>
      <c r="O145" s="78">
        <v>2.484615667659959E-6</v>
      </c>
      <c r="P145" s="78">
        <v>2.6321506581215398E-4</v>
      </c>
      <c r="Q145" s="78">
        <v>4.9679977756415053E-6</v>
      </c>
      <c r="R145" s="78">
        <v>4.2204296747127271E-4</v>
      </c>
      <c r="S145" s="78">
        <v>2.8302044469208576E-4</v>
      </c>
      <c r="T145" s="78">
        <v>9.9569660658160254E-6</v>
      </c>
      <c r="U145" s="78">
        <v>4.9667642159630925E-6</v>
      </c>
      <c r="V145" s="78">
        <v>8.9398055208300394E-4</v>
      </c>
      <c r="W145" s="78">
        <v>9.9206999999999993E-3</v>
      </c>
      <c r="X145" s="78">
        <v>1.4207736200000002E-4</v>
      </c>
      <c r="Y145" s="78">
        <v>8.6035735800000005E-4</v>
      </c>
      <c r="Z145" s="78">
        <v>9.6139014899999996E-4</v>
      </c>
      <c r="AA145" s="78">
        <v>2.2100922930000001E-4</v>
      </c>
      <c r="AB145" s="78">
        <v>2.1848340982999997E-3</v>
      </c>
      <c r="AC145" s="78">
        <v>2.1372000000000001E-6</v>
      </c>
      <c r="AD145" s="78">
        <v>1.7301E-6</v>
      </c>
      <c r="AE145" s="79"/>
      <c r="AF145" s="78">
        <v>2120.0466238097001</v>
      </c>
      <c r="AG145" s="78" t="s">
        <v>420</v>
      </c>
      <c r="AH145" s="78">
        <v>6.1296173725000003</v>
      </c>
      <c r="AI145" s="73" t="s">
        <v>420</v>
      </c>
      <c r="AJ145" s="78" t="s">
        <v>420</v>
      </c>
      <c r="AK145" s="78" t="s">
        <v>420</v>
      </c>
      <c r="AL145" s="88" t="s">
        <v>9</v>
      </c>
    </row>
    <row r="146" spans="1:38" s="75" customFormat="1" ht="26.25" customHeight="1" thickBot="1" x14ac:dyDescent="0.3">
      <c r="A146" s="89"/>
      <c r="B146" s="88" t="s">
        <v>375</v>
      </c>
      <c r="C146" s="87" t="s">
        <v>376</v>
      </c>
      <c r="D146" s="86" t="s">
        <v>1</v>
      </c>
      <c r="E146" s="78">
        <v>6.6833549808083068E-3</v>
      </c>
      <c r="F146" s="78">
        <v>0.15379731923126241</v>
      </c>
      <c r="G146" s="78">
        <v>3.9478738296222434E-4</v>
      </c>
      <c r="H146" s="78">
        <v>6.4662605934214125E-5</v>
      </c>
      <c r="I146" s="78">
        <v>2.5149824788368298E-3</v>
      </c>
      <c r="J146" s="78">
        <v>2.5149824788368298E-3</v>
      </c>
      <c r="K146" s="78">
        <v>2.5149824788368298E-3</v>
      </c>
      <c r="L146" s="78">
        <v>3.8973188825207534E-4</v>
      </c>
      <c r="M146" s="78">
        <v>0.73116179545053095</v>
      </c>
      <c r="N146" s="78">
        <v>4.2834666720302915E-2</v>
      </c>
      <c r="O146" s="78">
        <v>3.2632173252375955E-5</v>
      </c>
      <c r="P146" s="78">
        <v>1.1448834105904502E-5</v>
      </c>
      <c r="Q146" s="78">
        <v>3.9478738296222422E-7</v>
      </c>
      <c r="R146" s="78">
        <v>1.4458098415266759E-4</v>
      </c>
      <c r="S146" s="78">
        <v>5.5285243840745681E-3</v>
      </c>
      <c r="T146" s="78">
        <v>2.2939662108878325E-4</v>
      </c>
      <c r="U146" s="78">
        <v>3.2490204034552555E-5</v>
      </c>
      <c r="V146" s="78">
        <v>3.2391537053305065E-3</v>
      </c>
      <c r="W146" s="78">
        <v>9.0859999999999986E-4</v>
      </c>
      <c r="X146" s="78">
        <v>1.3847422599999999E-5</v>
      </c>
      <c r="Y146" s="78">
        <v>2.5386941199999998E-5</v>
      </c>
      <c r="Z146" s="78">
        <v>8.6546391000000001E-6</v>
      </c>
      <c r="AA146" s="78">
        <v>2.9714260800000001E-5</v>
      </c>
      <c r="AB146" s="78">
        <v>7.7603263699999996E-5</v>
      </c>
      <c r="AC146" s="78">
        <v>9.0879999999999999E-7</v>
      </c>
      <c r="AD146" s="78">
        <v>9.0879999999999999E-7</v>
      </c>
      <c r="AE146" s="79"/>
      <c r="AF146" s="78">
        <v>57.604743006</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1.0608657025916624</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49.224635381200002</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5.2895598972602272E-2</v>
      </c>
      <c r="J148" s="78">
        <v>0.10846375446307308</v>
      </c>
      <c r="K148" s="78">
        <v>0.13149910047005112</v>
      </c>
      <c r="L148" s="78">
        <v>1.0246444130932833E-2</v>
      </c>
      <c r="M148" s="78" t="s">
        <v>420</v>
      </c>
      <c r="N148" s="80">
        <v>0.48185720613385136</v>
      </c>
      <c r="O148" s="78">
        <v>1.9951194748525337E-3</v>
      </c>
      <c r="P148" s="73" t="s">
        <v>421</v>
      </c>
      <c r="Q148" s="78">
        <v>5.4556058958188406E-3</v>
      </c>
      <c r="R148" s="78">
        <v>0.18107560925139868</v>
      </c>
      <c r="S148" s="78">
        <v>3.9858966776763749</v>
      </c>
      <c r="T148" s="78">
        <v>2.7046433107180131E-2</v>
      </c>
      <c r="U148" s="78">
        <v>2.629982009401022E-3</v>
      </c>
      <c r="V148" s="78">
        <v>1.0741928744018714</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3295.1848147086221</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1.580201522660088E-2</v>
      </c>
      <c r="J149" s="78">
        <v>2.9262991160371996E-2</v>
      </c>
      <c r="K149" s="78">
        <v>5.8525982320743991E-2</v>
      </c>
      <c r="L149" s="78">
        <v>6.2037541259988638E-4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3295.1848147086221</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11.170095490412361</v>
      </c>
      <c r="F152" s="27">
        <f t="shared" ref="F152:AD152" si="1">F141 + F151 + IF(AND(OR($B$4="AT",$B$4="BE",$B$4="CH",$B$4="GB",$B$4="IE",$B$4="LT",$B$4="LU",$B$4="NL"),SUM(F143:F149)&gt;0),SUM(F143:F149)-SUM(F27:F33),0)</f>
        <v>13.209248784965776</v>
      </c>
      <c r="G152" s="27">
        <f t="shared" si="1"/>
        <v>2.7395564565654711</v>
      </c>
      <c r="H152" s="27">
        <f t="shared" si="1"/>
        <v>4.9842678459295214E-2</v>
      </c>
      <c r="I152" s="27">
        <f t="shared" si="1"/>
        <v>1.5548166296267389</v>
      </c>
      <c r="J152" s="27">
        <f t="shared" si="1"/>
        <v>1.8706441899922095</v>
      </c>
      <c r="K152" s="27">
        <f t="shared" si="1"/>
        <v>2.5864352056354014</v>
      </c>
      <c r="L152" s="27">
        <f t="shared" si="1"/>
        <v>0.3751009771915072</v>
      </c>
      <c r="M152" s="27">
        <f t="shared" si="1"/>
        <v>47.844929238234485</v>
      </c>
      <c r="N152" s="27">
        <f t="shared" si="1"/>
        <v>7.0106303903249572</v>
      </c>
      <c r="O152" s="27">
        <f t="shared" si="1"/>
        <v>0.21379484329111351</v>
      </c>
      <c r="P152" s="27">
        <f t="shared" si="1"/>
        <v>0.24119624062859971</v>
      </c>
      <c r="Q152" s="27">
        <f t="shared" si="1"/>
        <v>5.6795406799608206E-2</v>
      </c>
      <c r="R152" s="27">
        <f t="shared" si="1"/>
        <v>0.45184991371319311</v>
      </c>
      <c r="S152" s="27">
        <f t="shared" si="1"/>
        <v>4.7425587769483926</v>
      </c>
      <c r="T152" s="27">
        <f t="shared" si="1"/>
        <v>0.63137398675611245</v>
      </c>
      <c r="U152" s="27">
        <f t="shared" si="1"/>
        <v>1.5927091096296173E-2</v>
      </c>
      <c r="V152" s="27">
        <f t="shared" si="1"/>
        <v>2.6877652012988351</v>
      </c>
      <c r="W152" s="27">
        <f t="shared" si="1"/>
        <v>5.1521306810946124</v>
      </c>
      <c r="X152" s="27">
        <f t="shared" si="1"/>
        <v>0.23181733532053972</v>
      </c>
      <c r="Y152" s="27">
        <f t="shared" si="1"/>
        <v>0.36494159916032054</v>
      </c>
      <c r="Z152" s="27">
        <f t="shared" si="1"/>
        <v>0.14060743747253518</v>
      </c>
      <c r="AA152" s="27">
        <f t="shared" si="1"/>
        <v>0.11516379384419984</v>
      </c>
      <c r="AB152" s="27">
        <f t="shared" si="1"/>
        <v>0.8525301906277154</v>
      </c>
      <c r="AC152" s="27">
        <f t="shared" si="1"/>
        <v>9.7711737500602261E-2</v>
      </c>
      <c r="AD152" s="27">
        <f t="shared" si="1"/>
        <v>0.16596751588637254</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11.170095490412361</v>
      </c>
      <c r="F154" s="27">
        <f>F141 + F153 - IF(OR($B$6=2005,$B$6&gt;=2020),SUM(F99:F122),0) + IF(AND(OR($B$4="AT",$B$4="BE",$B$4="CH",$B$4="GB",$B$4="IE",$B$4="LT",$B$4="LU",$B$4="NL"),SUM(F143:F149)&gt;0),SUM(F143:F149)-SUM(F27:F33),0)</f>
        <v>13.209248784965776</v>
      </c>
      <c r="G154" s="27">
        <f>G141 + G153 + IF(AND(OR($B$4="AT",$B$4="BE",$B$4="CH",$B$4="GB",$B$4="IE",$B$4="LT",$B$4="LU",$B$4="NL"),SUM(G143:G149)&gt;0),SUM(G143:G149)-SUM(G27:G33),0)</f>
        <v>2.7395564565654711</v>
      </c>
      <c r="H154" s="27">
        <f t="shared" ref="H154:AD154" si="2">H141 + H153 + IF(AND(OR($B$4="AT",$B$4="BE",$B$4="CH",$B$4="GB",$B$4="IE",$B$4="LT",$B$4="LU",$B$4="NL"),SUM(H143:H149)&gt;0),SUM(H143:H149)-SUM(H27:H33),0)</f>
        <v>4.9842678459295214E-2</v>
      </c>
      <c r="I154" s="27">
        <f t="shared" si="2"/>
        <v>1.5548166296267389</v>
      </c>
      <c r="J154" s="27">
        <f t="shared" si="2"/>
        <v>1.8706441899922095</v>
      </c>
      <c r="K154" s="27">
        <f t="shared" si="2"/>
        <v>2.5864352056354014</v>
      </c>
      <c r="L154" s="27">
        <f t="shared" si="2"/>
        <v>0.3751009771915072</v>
      </c>
      <c r="M154" s="27">
        <f t="shared" si="2"/>
        <v>47.844929238234485</v>
      </c>
      <c r="N154" s="27">
        <f t="shared" si="2"/>
        <v>7.0106303903249572</v>
      </c>
      <c r="O154" s="27">
        <f t="shared" si="2"/>
        <v>0.21379484329111351</v>
      </c>
      <c r="P154" s="27">
        <f t="shared" si="2"/>
        <v>0.24119624062859971</v>
      </c>
      <c r="Q154" s="27">
        <f t="shared" si="2"/>
        <v>5.6795406799608206E-2</v>
      </c>
      <c r="R154" s="27">
        <f t="shared" si="2"/>
        <v>0.45184991371319311</v>
      </c>
      <c r="S154" s="27">
        <f t="shared" si="2"/>
        <v>4.7425587769483926</v>
      </c>
      <c r="T154" s="27">
        <f t="shared" si="2"/>
        <v>0.63137398675611245</v>
      </c>
      <c r="U154" s="27">
        <f t="shared" si="2"/>
        <v>1.5927091096296173E-2</v>
      </c>
      <c r="V154" s="27">
        <f t="shared" si="2"/>
        <v>2.6877652012988351</v>
      </c>
      <c r="W154" s="27">
        <f t="shared" si="2"/>
        <v>5.1521306810946124</v>
      </c>
      <c r="X154" s="27">
        <f t="shared" si="2"/>
        <v>0.23181733532053972</v>
      </c>
      <c r="Y154" s="27">
        <f t="shared" si="2"/>
        <v>0.36494159916032054</v>
      </c>
      <c r="Z154" s="27">
        <f t="shared" si="2"/>
        <v>0.14060743747253518</v>
      </c>
      <c r="AA154" s="27">
        <f t="shared" si="2"/>
        <v>0.11516379384419984</v>
      </c>
      <c r="AB154" s="27">
        <f t="shared" si="2"/>
        <v>0.8525301906277154</v>
      </c>
      <c r="AC154" s="27">
        <f t="shared" si="2"/>
        <v>9.7711737500602261E-2</v>
      </c>
      <c r="AD154" s="27">
        <f t="shared" si="2"/>
        <v>0.16596751588637254</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41"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12642"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2"/>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1994</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1994</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0.68149115060090926</v>
      </c>
      <c r="F14" s="122">
        <v>1.0562954144028521E-2</v>
      </c>
      <c r="G14" s="122">
        <v>0.34493620273679854</v>
      </c>
      <c r="H14" s="122">
        <v>4.7444804101604279E-3</v>
      </c>
      <c r="I14" s="122">
        <v>0.13960401158713745</v>
      </c>
      <c r="J14" s="122">
        <v>0.13961202998713745</v>
      </c>
      <c r="K14" s="122">
        <v>0.13962305528713745</v>
      </c>
      <c r="L14" s="122">
        <v>4.8869226448261041E-3</v>
      </c>
      <c r="M14" s="122">
        <v>0.11561994243346115</v>
      </c>
      <c r="N14" s="122">
        <v>1.9438021431527754</v>
      </c>
      <c r="O14" s="122">
        <v>0.19438339968832927</v>
      </c>
      <c r="P14" s="122">
        <v>0.19438409621404673</v>
      </c>
      <c r="Q14" s="122">
        <v>4.1629672672032082E-2</v>
      </c>
      <c r="R14" s="122">
        <v>0.1943834068285929</v>
      </c>
      <c r="S14" s="122">
        <v>0.1943879410122393</v>
      </c>
      <c r="T14" s="122">
        <v>7.472409890026363E-2</v>
      </c>
      <c r="U14" s="122">
        <v>6.1793119957896606E-3</v>
      </c>
      <c r="V14" s="122">
        <v>0.95241720821077547</v>
      </c>
      <c r="W14" s="122">
        <v>1.50812205724</v>
      </c>
      <c r="X14" s="122">
        <v>4.4200295999999998E-6</v>
      </c>
      <c r="Y14" s="122">
        <v>9.4188725999999986E-6</v>
      </c>
      <c r="Z14" s="122">
        <v>4.9988429999999996E-6</v>
      </c>
      <c r="AA14" s="122">
        <v>6.1269701199999991E-6</v>
      </c>
      <c r="AB14" s="122">
        <v>2.4941595599999998E-5</v>
      </c>
      <c r="AC14" s="122">
        <v>2.3783968799999999E-2</v>
      </c>
      <c r="AD14" s="122">
        <v>1.7890595999999999E-6</v>
      </c>
      <c r="AE14" s="123"/>
      <c r="AF14" s="122">
        <v>3.340999999999998</v>
      </c>
      <c r="AG14" s="122" t="s">
        <v>420</v>
      </c>
      <c r="AH14" s="122">
        <v>14.000516934046344</v>
      </c>
      <c r="AI14" s="122">
        <v>1857.3970725227593</v>
      </c>
      <c r="AJ14" s="122">
        <v>2746.8846405723361</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0.3408240280476505</v>
      </c>
      <c r="F23" s="122">
        <v>0.11434353211900254</v>
      </c>
      <c r="G23" s="122">
        <v>2.0505168774058485E-2</v>
      </c>
      <c r="H23" s="122">
        <v>6.1148737966286269E-5</v>
      </c>
      <c r="I23" s="122">
        <v>2.8524755062043331E-2</v>
      </c>
      <c r="J23" s="122">
        <v>3.4306923345034775E-2</v>
      </c>
      <c r="K23" s="122">
        <v>8.5006875833440076E-2</v>
      </c>
      <c r="L23" s="122">
        <v>1.4363065852436576E-2</v>
      </c>
      <c r="M23" s="122">
        <v>0.38124490132499333</v>
      </c>
      <c r="N23" s="122">
        <v>1.0607722113499871E-2</v>
      </c>
      <c r="O23" s="122">
        <v>1.2142294717472287E-4</v>
      </c>
      <c r="P23" s="122" t="s">
        <v>421</v>
      </c>
      <c r="Q23" s="122" t="s">
        <v>421</v>
      </c>
      <c r="R23" s="122">
        <v>4.2065019274356412E-4</v>
      </c>
      <c r="S23" s="122">
        <v>1.9120182856228872E-2</v>
      </c>
      <c r="T23" s="122">
        <v>5.8393403286045918E-4</v>
      </c>
      <c r="U23" s="122">
        <v>8.1612885301135329E-5</v>
      </c>
      <c r="V23" s="122">
        <v>9.9895635729730734E-3</v>
      </c>
      <c r="W23" s="122" t="s">
        <v>421</v>
      </c>
      <c r="X23" s="122">
        <v>2.5006869191384425E-4</v>
      </c>
      <c r="Y23" s="122">
        <v>4.0615264847374791E-4</v>
      </c>
      <c r="Z23" s="122" t="s">
        <v>420</v>
      </c>
      <c r="AA23" s="122" t="s">
        <v>420</v>
      </c>
      <c r="AB23" s="122">
        <v>6.5622134038759215E-4</v>
      </c>
      <c r="AC23" s="122" t="s">
        <v>421</v>
      </c>
      <c r="AD23" s="122" t="s">
        <v>420</v>
      </c>
      <c r="AE23" s="123"/>
      <c r="AF23" s="122">
        <v>353.36154473742943</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0.41739445878457226</v>
      </c>
      <c r="F24" s="122">
        <v>7.4325665529891519E-2</v>
      </c>
      <c r="G24" s="122">
        <v>0.16219237888425977</v>
      </c>
      <c r="H24" s="122">
        <v>9.7878194245364591E-4</v>
      </c>
      <c r="I24" s="122">
        <v>3.5830461805193212E-2</v>
      </c>
      <c r="J24" s="122">
        <v>3.5832112779593216E-2</v>
      </c>
      <c r="K24" s="122">
        <v>3.5833396870793212E-2</v>
      </c>
      <c r="L24" s="122">
        <v>1.9511128344334126E-2</v>
      </c>
      <c r="M24" s="122">
        <v>0.1537958395170064</v>
      </c>
      <c r="N24" s="122">
        <v>1.7839462518371688E-4</v>
      </c>
      <c r="O24" s="122">
        <v>1.1966814573938766E-5</v>
      </c>
      <c r="P24" s="122">
        <v>9.3443334323237528E-4</v>
      </c>
      <c r="Q24" s="122">
        <v>1.8702805864009378E-4</v>
      </c>
      <c r="R24" s="122">
        <v>3.6755865076169213E-4</v>
      </c>
      <c r="S24" s="122">
        <v>3.8910533799290135E-4</v>
      </c>
      <c r="T24" s="122">
        <v>3.3729679657091676E-5</v>
      </c>
      <c r="U24" s="122">
        <v>2.693395790574107E-4</v>
      </c>
      <c r="V24" s="122">
        <v>5.1424198116981366E-2</v>
      </c>
      <c r="W24" s="122">
        <v>2.4707394282710449E-3</v>
      </c>
      <c r="X24" s="122">
        <v>1.1649201006139276E-5</v>
      </c>
      <c r="Y24" s="122">
        <v>3.6877932920046912E-5</v>
      </c>
      <c r="Z24" s="122">
        <v>7.3025311570719836E-6</v>
      </c>
      <c r="AA24" s="122">
        <v>6.0009918680046912E-6</v>
      </c>
      <c r="AB24" s="122">
        <v>6.1830656951262849E-5</v>
      </c>
      <c r="AC24" s="122">
        <v>1.13733792E-7</v>
      </c>
      <c r="AD24" s="122">
        <v>3.1185072000000004E-5</v>
      </c>
      <c r="AE24" s="123"/>
      <c r="AF24" s="122">
        <v>1738.2153241364608</v>
      </c>
      <c r="AG24" s="122">
        <v>0.18344160000000001</v>
      </c>
      <c r="AH24" s="122">
        <v>1341.4779899999999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3.8535770161800369</v>
      </c>
      <c r="F27" s="122">
        <v>4.6715305701478371</v>
      </c>
      <c r="G27" s="122">
        <v>0.27713763914267292</v>
      </c>
      <c r="H27" s="122">
        <v>2.2542807405488804E-2</v>
      </c>
      <c r="I27" s="122">
        <v>0.27900730244079974</v>
      </c>
      <c r="J27" s="122">
        <v>0.27900730244079974</v>
      </c>
      <c r="K27" s="122">
        <v>0.27900730244079974</v>
      </c>
      <c r="L27" s="122">
        <v>0.12402978762142679</v>
      </c>
      <c r="M27" s="122">
        <v>38.656524964935841</v>
      </c>
      <c r="N27" s="122">
        <v>4.2314781981873502</v>
      </c>
      <c r="O27" s="122">
        <v>3.1997036677689334E-5</v>
      </c>
      <c r="P27" s="122">
        <v>1.6229253417927574E-3</v>
      </c>
      <c r="Q27" s="122">
        <v>4.9843988987040154E-5</v>
      </c>
      <c r="R27" s="122">
        <v>1.5199228651774242E-3</v>
      </c>
      <c r="S27" s="122">
        <v>1.0581967418506401E-3</v>
      </c>
      <c r="T27" s="122">
        <v>3.4023941223583449E-4</v>
      </c>
      <c r="U27" s="122">
        <v>3.5693904618701682E-5</v>
      </c>
      <c r="V27" s="122">
        <v>6.0004003003161473E-3</v>
      </c>
      <c r="W27" s="122">
        <v>8.4849500000000008E-2</v>
      </c>
      <c r="X27" s="122">
        <v>2.6843516457000002E-3</v>
      </c>
      <c r="Y27" s="122">
        <v>3.5349118539000001E-3</v>
      </c>
      <c r="Z27" s="122">
        <v>2.1641003585999999E-3</v>
      </c>
      <c r="AA27" s="122">
        <v>3.4328662061999999E-3</v>
      </c>
      <c r="AB27" s="122">
        <v>1.18162300644E-2</v>
      </c>
      <c r="AC27" s="122">
        <v>8.4849099999999994E-5</v>
      </c>
      <c r="AD27" s="122">
        <v>1.7940200000000001E-5</v>
      </c>
      <c r="AE27" s="123"/>
      <c r="AF27" s="122">
        <v>9382.2397656334997</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0.57095615761547713</v>
      </c>
      <c r="F28" s="122">
        <v>8.9202377232086641E-2</v>
      </c>
      <c r="G28" s="122">
        <v>7.0631683007910007E-2</v>
      </c>
      <c r="H28" s="122">
        <v>3.2367670264009174E-4</v>
      </c>
      <c r="I28" s="122">
        <v>0.11277404236619243</v>
      </c>
      <c r="J28" s="122">
        <v>0.11277404236619243</v>
      </c>
      <c r="K28" s="122">
        <v>0.11277404236619243</v>
      </c>
      <c r="L28" s="122">
        <v>4.9959360714894076E-2</v>
      </c>
      <c r="M28" s="122">
        <v>0.67766159765410727</v>
      </c>
      <c r="N28" s="122">
        <v>3.1635840228970889E-2</v>
      </c>
      <c r="O28" s="122">
        <v>1.5575927359234518E-6</v>
      </c>
      <c r="P28" s="122">
        <v>1.5188654013529722E-4</v>
      </c>
      <c r="Q28" s="122">
        <v>3.0094391528661942E-6</v>
      </c>
      <c r="R28" s="122">
        <v>2.3549903474933041E-4</v>
      </c>
      <c r="S28" s="122">
        <v>1.5821399552180378E-4</v>
      </c>
      <c r="T28" s="122">
        <v>7.8165657284044464E-6</v>
      </c>
      <c r="U28" s="122">
        <v>2.9036928338854848E-6</v>
      </c>
      <c r="V28" s="122">
        <v>5.1949232052996605E-4</v>
      </c>
      <c r="W28" s="122">
        <v>1.4003000000000002E-3</v>
      </c>
      <c r="X28" s="122">
        <v>5.1754353519999996E-4</v>
      </c>
      <c r="Y28" s="122">
        <v>5.8371335930000004E-4</v>
      </c>
      <c r="Z28" s="122">
        <v>4.537549434E-4</v>
      </c>
      <c r="AA28" s="122">
        <v>4.881854609E-4</v>
      </c>
      <c r="AB28" s="122">
        <v>2.0431972988E-3</v>
      </c>
      <c r="AC28" s="122">
        <v>1.4003E-6</v>
      </c>
      <c r="AD28" s="122">
        <v>7.6840000000000002E-7</v>
      </c>
      <c r="AE28" s="123"/>
      <c r="AF28" s="122">
        <v>1195.7242673203</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1.7863336508268943</v>
      </c>
      <c r="F29" s="122">
        <v>0.14239703138095963</v>
      </c>
      <c r="G29" s="122">
        <v>0.11745340993884387</v>
      </c>
      <c r="H29" s="122">
        <v>4.4292817076646741E-4</v>
      </c>
      <c r="I29" s="122">
        <v>7.5183381748506223E-2</v>
      </c>
      <c r="J29" s="122">
        <v>7.5183381748506223E-2</v>
      </c>
      <c r="K29" s="122">
        <v>7.5183381748506223E-2</v>
      </c>
      <c r="L29" s="122">
        <v>3.869373606188279E-2</v>
      </c>
      <c r="M29" s="122">
        <v>0.45447614246942158</v>
      </c>
      <c r="N29" s="122">
        <v>4.5391377640602814E-4</v>
      </c>
      <c r="O29" s="122">
        <v>2.2614377467039199E-6</v>
      </c>
      <c r="P29" s="122">
        <v>2.3953210409735024E-4</v>
      </c>
      <c r="Q29" s="122">
        <v>4.5214331169817178E-6</v>
      </c>
      <c r="R29" s="122">
        <v>3.8404487866963065E-4</v>
      </c>
      <c r="S29" s="122">
        <v>2.575399482382666E-4</v>
      </c>
      <c r="T29" s="122">
        <v>9.0673866332075086E-6</v>
      </c>
      <c r="U29" s="122">
        <v>4.5199907405555958E-6</v>
      </c>
      <c r="V29" s="122">
        <v>8.1355506200722356E-4</v>
      </c>
      <c r="W29" s="122">
        <v>9.1260000000000004E-3</v>
      </c>
      <c r="X29" s="122">
        <v>1.3077462409999998E-4</v>
      </c>
      <c r="Y29" s="122">
        <v>7.9191300249999998E-4</v>
      </c>
      <c r="Z29" s="122">
        <v>8.8490829060000002E-4</v>
      </c>
      <c r="AA29" s="122">
        <v>2.0342719340000001E-4</v>
      </c>
      <c r="AB29" s="122">
        <v>2.0110231105999999E-3</v>
      </c>
      <c r="AC29" s="122">
        <v>2.5279E-6</v>
      </c>
      <c r="AD29" s="122">
        <v>1.6099E-6</v>
      </c>
      <c r="AE29" s="123"/>
      <c r="AF29" s="122">
        <v>1929.2097873068001</v>
      </c>
      <c r="AG29" s="122" t="s">
        <v>420</v>
      </c>
      <c r="AH29" s="122">
        <v>7.0408806277</v>
      </c>
      <c r="AI29" s="116" t="s">
        <v>420</v>
      </c>
      <c r="AJ29" s="122" t="s">
        <v>420</v>
      </c>
      <c r="AK29" s="122" t="s">
        <v>420</v>
      </c>
      <c r="AL29" s="124" t="s">
        <v>9</v>
      </c>
    </row>
    <row r="30" spans="1:38" s="90" customFormat="1" ht="26.25" customHeight="1" thickBot="1" x14ac:dyDescent="0.3">
      <c r="A30" s="77" t="s">
        <v>109</v>
      </c>
      <c r="B30" s="77" t="s">
        <v>142</v>
      </c>
      <c r="C30" s="77" t="s">
        <v>44</v>
      </c>
      <c r="D30" s="121"/>
      <c r="E30" s="122">
        <v>8.0864281644039485E-3</v>
      </c>
      <c r="F30" s="122">
        <v>0.18607558163540122</v>
      </c>
      <c r="G30" s="122">
        <v>9.5535484709549678E-4</v>
      </c>
      <c r="H30" s="122">
        <v>7.8239475777247157E-5</v>
      </c>
      <c r="I30" s="122">
        <v>3.0427269999417938E-3</v>
      </c>
      <c r="J30" s="122">
        <v>3.0427269999417938E-3</v>
      </c>
      <c r="K30" s="122">
        <v>3.0427269999417938E-3</v>
      </c>
      <c r="L30" s="122">
        <v>4.7115010862650616E-4</v>
      </c>
      <c r="M30" s="122">
        <v>0.88466568309174232</v>
      </c>
      <c r="N30" s="122">
        <v>4.7615170003117109E-2</v>
      </c>
      <c r="O30" s="122">
        <v>3.938389985958718E-5</v>
      </c>
      <c r="P30" s="122">
        <v>1.38526452828847E-5</v>
      </c>
      <c r="Q30" s="122">
        <v>4.776774235477483E-7</v>
      </c>
      <c r="R30" s="122">
        <v>1.7451732376350771E-4</v>
      </c>
      <c r="S30" s="122">
        <v>6.6722789187535223E-3</v>
      </c>
      <c r="T30" s="122">
        <v>2.7686332175983321E-4</v>
      </c>
      <c r="U30" s="122">
        <v>3.9212560174306968E-5</v>
      </c>
      <c r="V30" s="122">
        <v>3.9094008322478595E-3</v>
      </c>
      <c r="W30" s="122">
        <v>1.0997000000000001E-3</v>
      </c>
      <c r="X30" s="122">
        <v>1.6755149199999999E-5</v>
      </c>
      <c r="Y30" s="122">
        <v>3.07177737E-5</v>
      </c>
      <c r="Z30" s="122">
        <v>1.0471968300000001E-5</v>
      </c>
      <c r="AA30" s="122">
        <v>3.5953757900000001E-5</v>
      </c>
      <c r="AB30" s="122">
        <v>9.3898649100000001E-5</v>
      </c>
      <c r="AC30" s="122">
        <v>1.0996E-6</v>
      </c>
      <c r="AD30" s="122">
        <v>1.0996E-6</v>
      </c>
      <c r="AE30" s="123"/>
      <c r="AF30" s="122">
        <v>69.699505127899997</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1.1335033315399512</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52.595053324799999</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5.498735229498633E-2</v>
      </c>
      <c r="J32" s="122">
        <v>0.11279923697878033</v>
      </c>
      <c r="K32" s="122">
        <v>0.13670704381451709</v>
      </c>
      <c r="L32" s="122">
        <v>1.0638943870542414E-2</v>
      </c>
      <c r="M32" s="122" t="s">
        <v>420</v>
      </c>
      <c r="N32" s="126">
        <v>0.50155902662886398</v>
      </c>
      <c r="O32" s="122">
        <v>2.0759907091236029E-3</v>
      </c>
      <c r="P32" s="116" t="s">
        <v>421</v>
      </c>
      <c r="Q32" s="122">
        <v>5.6783504005937643E-3</v>
      </c>
      <c r="R32" s="122">
        <v>0.18848679724891287</v>
      </c>
      <c r="S32" s="122">
        <v>4.1490962217573895</v>
      </c>
      <c r="T32" s="122">
        <v>2.8148739757474665E-2</v>
      </c>
      <c r="U32" s="122">
        <v>2.7341408762903423E-3</v>
      </c>
      <c r="V32" s="122">
        <v>1.1168658565515066</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3488.8423549027821</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1.6265643473928181E-2</v>
      </c>
      <c r="J33" s="122">
        <v>3.0121561988755874E-2</v>
      </c>
      <c r="K33" s="122">
        <v>6.0243123977511748E-2</v>
      </c>
      <c r="L33" s="122">
        <v>6.3857711416162436E-4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3488.8423549027821</v>
      </c>
      <c r="AL33" s="124" t="s">
        <v>381</v>
      </c>
    </row>
    <row r="34" spans="1:38" s="90" customFormat="1" ht="26.25" customHeight="1" thickBot="1" x14ac:dyDescent="0.3">
      <c r="A34" s="77" t="s">
        <v>107</v>
      </c>
      <c r="B34" s="77" t="s">
        <v>146</v>
      </c>
      <c r="C34" s="77" t="s">
        <v>48</v>
      </c>
      <c r="D34" s="121"/>
      <c r="E34" s="122">
        <v>0.12190431477240002</v>
      </c>
      <c r="F34" s="122">
        <v>1.0820382984720002E-2</v>
      </c>
      <c r="G34" s="122">
        <v>9.5003362620000014E-3</v>
      </c>
      <c r="H34" s="122">
        <v>1.6300576954800003E-5</v>
      </c>
      <c r="I34" s="122">
        <v>3.1871128070520005E-3</v>
      </c>
      <c r="J34" s="122">
        <v>3.3491185412040008E-3</v>
      </c>
      <c r="K34" s="122">
        <v>3.5361251602560005E-3</v>
      </c>
      <c r="L34" s="122">
        <v>2.0716233245838002E-3</v>
      </c>
      <c r="M34" s="122">
        <v>2.4890881006440005E-2</v>
      </c>
      <c r="N34" s="122" t="s">
        <v>421</v>
      </c>
      <c r="O34" s="122">
        <v>2.3300824726800003E-5</v>
      </c>
      <c r="P34" s="122" t="s">
        <v>421</v>
      </c>
      <c r="Q34" s="122" t="s">
        <v>421</v>
      </c>
      <c r="R34" s="122">
        <v>1.1630411655480002E-4</v>
      </c>
      <c r="S34" s="122">
        <v>3.9541399557840003E-3</v>
      </c>
      <c r="T34" s="122">
        <v>1.6280576246880001E-4</v>
      </c>
      <c r="U34" s="122">
        <v>2.3300824726800003E-5</v>
      </c>
      <c r="V34" s="122">
        <v>2.3260823310960002E-3</v>
      </c>
      <c r="W34" s="122" t="s">
        <v>421</v>
      </c>
      <c r="X34" s="122">
        <v>6.9802470640799994E-5</v>
      </c>
      <c r="Y34" s="122">
        <v>1.1630411655480002E-4</v>
      </c>
      <c r="Z34" s="122" t="s">
        <v>421</v>
      </c>
      <c r="AA34" s="122" t="s">
        <v>421</v>
      </c>
      <c r="AB34" s="122">
        <v>1.8610658719560002E-4</v>
      </c>
      <c r="AC34" s="122" t="s">
        <v>420</v>
      </c>
      <c r="AD34" s="122" t="s">
        <v>420</v>
      </c>
      <c r="AE34" s="123"/>
      <c r="AF34" s="122">
        <v>100.00353960000001</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2.5776345282697677E-2</v>
      </c>
      <c r="F36" s="122">
        <v>6.2477291197674423E-4</v>
      </c>
      <c r="G36" s="122">
        <v>6.4976382845581397E-4</v>
      </c>
      <c r="H36" s="122">
        <v>2.6097657066E-4</v>
      </c>
      <c r="I36" s="122">
        <v>3.565370751013954E-4</v>
      </c>
      <c r="J36" s="122">
        <v>3.8200400903720926E-4</v>
      </c>
      <c r="K36" s="122">
        <v>3.8200400903720926E-4</v>
      </c>
      <c r="L36" s="122">
        <v>1.7243732370558141E-5</v>
      </c>
      <c r="M36" s="122">
        <v>1.3709302754232558E-3</v>
      </c>
      <c r="N36" s="122">
        <v>4.6411702032558144E-5</v>
      </c>
      <c r="O36" s="122">
        <v>3.5701309255813956E-6</v>
      </c>
      <c r="P36" s="122">
        <v>1.0710392776744186E-5</v>
      </c>
      <c r="Q36" s="122">
        <v>1.4280523702325582E-5</v>
      </c>
      <c r="R36" s="122">
        <v>1.785065462790698E-5</v>
      </c>
      <c r="S36" s="122">
        <v>3.1417152145116276E-4</v>
      </c>
      <c r="T36" s="122">
        <v>3.5701309255813948E-4</v>
      </c>
      <c r="U36" s="122">
        <v>3.570130925581396E-5</v>
      </c>
      <c r="V36" s="122">
        <v>4.2841571106976744E-4</v>
      </c>
      <c r="W36" s="122">
        <v>4.6411702032558144E-5</v>
      </c>
      <c r="X36" s="122">
        <v>7.1402618511627907E-7</v>
      </c>
      <c r="Y36" s="122">
        <v>3.5701309255813956E-6</v>
      </c>
      <c r="Z36" s="122">
        <v>3.5701309255813956E-6</v>
      </c>
      <c r="AA36" s="122">
        <v>3.5701309255813953E-7</v>
      </c>
      <c r="AB36" s="122">
        <v>8.2113011288372094E-6</v>
      </c>
      <c r="AC36" s="122">
        <v>2.8561047404651164E-5</v>
      </c>
      <c r="AD36" s="122">
        <v>1.3566497517209303E-5</v>
      </c>
      <c r="AE36" s="123"/>
      <c r="AF36" s="122">
        <v>15.351562979999999</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14.000516934046345</v>
      </c>
      <c r="AI37" s="122" t="s">
        <v>420</v>
      </c>
      <c r="AJ37" s="122" t="s">
        <v>420</v>
      </c>
      <c r="AK37" s="122" t="s">
        <v>337</v>
      </c>
      <c r="AL37" s="124" t="s">
        <v>9</v>
      </c>
    </row>
    <row r="38" spans="1:38" s="90" customFormat="1" ht="26.25" customHeight="1" thickBot="1" x14ac:dyDescent="0.3">
      <c r="A38" s="77" t="s">
        <v>107</v>
      </c>
      <c r="B38" s="77" t="s">
        <v>150</v>
      </c>
      <c r="C38" s="77" t="s">
        <v>249</v>
      </c>
      <c r="D38" s="129"/>
      <c r="E38" s="122">
        <v>1.0425110603676643E-2</v>
      </c>
      <c r="F38" s="122">
        <v>9.0723325676795826E-4</v>
      </c>
      <c r="G38" s="122">
        <v>5.9122909857111522E-4</v>
      </c>
      <c r="H38" s="122">
        <v>1.7331927633972029E-6</v>
      </c>
      <c r="I38" s="122">
        <v>7.9887407395639188E-4</v>
      </c>
      <c r="J38" s="122">
        <v>8.5589336505464898E-4</v>
      </c>
      <c r="K38" s="122">
        <v>1.2620223205604953E-3</v>
      </c>
      <c r="L38" s="122">
        <v>4.0618167934082419E-4</v>
      </c>
      <c r="M38" s="122">
        <v>3.6850853313539632E-3</v>
      </c>
      <c r="N38" s="122">
        <v>5.8213813368201637E-7</v>
      </c>
      <c r="O38" s="122">
        <v>3.2483444777911984E-6</v>
      </c>
      <c r="P38" s="122" t="s">
        <v>421</v>
      </c>
      <c r="Q38" s="122" t="s">
        <v>421</v>
      </c>
      <c r="R38" s="122">
        <v>1.2442339785035071E-5</v>
      </c>
      <c r="S38" s="122">
        <v>4.4746730014668556E-4</v>
      </c>
      <c r="T38" s="122">
        <v>1.6906724245789396E-5</v>
      </c>
      <c r="U38" s="122">
        <v>2.2741088151045178E-6</v>
      </c>
      <c r="V38" s="122">
        <v>2.6041113863760785E-4</v>
      </c>
      <c r="W38" s="122" t="s">
        <v>421</v>
      </c>
      <c r="X38" s="122">
        <v>6.811112111866897E-6</v>
      </c>
      <c r="Y38" s="122">
        <v>1.1351433067313845E-5</v>
      </c>
      <c r="Z38" s="122" t="s">
        <v>420</v>
      </c>
      <c r="AA38" s="122" t="s">
        <v>420</v>
      </c>
      <c r="AB38" s="122">
        <v>1.8162545179180744E-5</v>
      </c>
      <c r="AC38" s="122" t="s">
        <v>421</v>
      </c>
      <c r="AD38" s="122" t="s">
        <v>420</v>
      </c>
      <c r="AE38" s="123"/>
      <c r="AF38" s="122">
        <v>9.7863795487375604</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0.88840319924928612</v>
      </c>
      <c r="F39" s="122">
        <v>0.29050359168399087</v>
      </c>
      <c r="G39" s="122">
        <v>0.37416099777472422</v>
      </c>
      <c r="H39" s="122">
        <v>3.8616004868835394E-4</v>
      </c>
      <c r="I39" s="122">
        <v>7.684537792909571E-2</v>
      </c>
      <c r="J39" s="122">
        <v>8.843017938974633E-2</v>
      </c>
      <c r="K39" s="122">
        <v>8.8443893456546324E-2</v>
      </c>
      <c r="L39" s="122">
        <v>3.916846079802256E-2</v>
      </c>
      <c r="M39" s="122">
        <v>0.6292427166605693</v>
      </c>
      <c r="N39" s="122">
        <v>3.1210283126108716E-2</v>
      </c>
      <c r="O39" s="122">
        <v>5.9022813062129084E-4</v>
      </c>
      <c r="P39" s="122">
        <v>1.3280720345683543E-3</v>
      </c>
      <c r="Q39" s="122">
        <v>2.8627205520817701E-3</v>
      </c>
      <c r="R39" s="122">
        <v>3.8704191769828596E-2</v>
      </c>
      <c r="S39" s="122">
        <v>1.1625556839169259E-2</v>
      </c>
      <c r="T39" s="122">
        <v>0.48211136060723558</v>
      </c>
      <c r="U39" s="122">
        <v>9.2677178531955413E-4</v>
      </c>
      <c r="V39" s="122">
        <v>7.6562108736075704E-2</v>
      </c>
      <c r="W39" s="122">
        <v>2.3532046115301235E-2</v>
      </c>
      <c r="X39" s="122">
        <v>9.64673079563987E-5</v>
      </c>
      <c r="Y39" s="122">
        <v>1.7322992180525306E-4</v>
      </c>
      <c r="Z39" s="122">
        <v>5.2986641030462006E-5</v>
      </c>
      <c r="AA39" s="122">
        <v>4.2027903944525307E-5</v>
      </c>
      <c r="AB39" s="122">
        <v>3.6471177473663914E-4</v>
      </c>
      <c r="AC39" s="122">
        <v>8.4947374101837861E-4</v>
      </c>
      <c r="AD39" s="122">
        <v>3.3355715199385886E-4</v>
      </c>
      <c r="AE39" s="123"/>
      <c r="AF39" s="122">
        <v>3856.3927880835395</v>
      </c>
      <c r="AG39" s="122">
        <v>1.9591523999999998</v>
      </c>
      <c r="AH39" s="122">
        <v>9269.5545180000026</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2.0569512066121511</v>
      </c>
      <c r="F41" s="122">
        <v>0.47890783871244619</v>
      </c>
      <c r="G41" s="122">
        <v>1.5391826559388713</v>
      </c>
      <c r="H41" s="122">
        <v>4.5040396691654163E-3</v>
      </c>
      <c r="I41" s="122">
        <v>0.36856642038690812</v>
      </c>
      <c r="J41" s="122">
        <v>0.36998957924206943</v>
      </c>
      <c r="K41" s="122">
        <v>0.40534494588608116</v>
      </c>
      <c r="L41" s="122">
        <v>2.4607726800643503E-2</v>
      </c>
      <c r="M41" s="122">
        <v>4.331729360804756</v>
      </c>
      <c r="N41" s="122">
        <v>7.2662975048829154E-2</v>
      </c>
      <c r="O41" s="122">
        <v>9.5616502360203475E-4</v>
      </c>
      <c r="P41" s="122">
        <v>6.5018548921908451E-3</v>
      </c>
      <c r="Q41" s="122">
        <v>4.1847348443625502E-3</v>
      </c>
      <c r="R41" s="122">
        <v>1.287470367779539E-2</v>
      </c>
      <c r="S41" s="122">
        <v>1.6953078002759761E-2</v>
      </c>
      <c r="T41" s="122">
        <v>7.4778336595710962E-3</v>
      </c>
      <c r="U41" s="122">
        <v>2.1451628919555137E-3</v>
      </c>
      <c r="V41" s="122">
        <v>0.16512235395501301</v>
      </c>
      <c r="W41" s="122">
        <v>0.67963667373548775</v>
      </c>
      <c r="X41" s="122">
        <v>0.16651297440026244</v>
      </c>
      <c r="Y41" s="122">
        <v>0.26279342749627072</v>
      </c>
      <c r="Z41" s="122">
        <v>0.10000255929799987</v>
      </c>
      <c r="AA41" s="122">
        <v>8.1667132307379167E-2</v>
      </c>
      <c r="AB41" s="122">
        <v>0.61097609350191229</v>
      </c>
      <c r="AC41" s="122">
        <v>5.1835304131074783E-4</v>
      </c>
      <c r="AD41" s="122">
        <v>0.10974227818241224</v>
      </c>
      <c r="AE41" s="123"/>
      <c r="AF41" s="122">
        <v>10331.716777379999</v>
      </c>
      <c r="AG41" s="122">
        <v>642.76785360000008</v>
      </c>
      <c r="AH41" s="122">
        <v>19764.294998400001</v>
      </c>
      <c r="AI41" s="122">
        <v>131.25974571739565</v>
      </c>
      <c r="AJ41" s="122" t="s">
        <v>420</v>
      </c>
      <c r="AK41" s="122" t="s">
        <v>337</v>
      </c>
      <c r="AL41" s="124" t="s">
        <v>9</v>
      </c>
    </row>
    <row r="42" spans="1:38" s="90" customFormat="1" ht="26.25" customHeight="1" thickBot="1" x14ac:dyDescent="0.3">
      <c r="A42" s="77" t="s">
        <v>107</v>
      </c>
      <c r="B42" s="77" t="s">
        <v>154</v>
      </c>
      <c r="C42" s="77" t="s">
        <v>50</v>
      </c>
      <c r="D42" s="121"/>
      <c r="E42" s="122">
        <v>2.2994064821724594E-3</v>
      </c>
      <c r="F42" s="122">
        <v>0.11560706252844559</v>
      </c>
      <c r="G42" s="122">
        <v>2.2336855572386514E-4</v>
      </c>
      <c r="H42" s="122">
        <v>6.2184523809891798E-6</v>
      </c>
      <c r="I42" s="122">
        <v>3.4153194157496807E-4</v>
      </c>
      <c r="J42" s="122">
        <v>3.5333764090668808E-4</v>
      </c>
      <c r="K42" s="122">
        <v>3.6654948479556803E-4</v>
      </c>
      <c r="L42" s="122">
        <v>3.2662441841978437E-5</v>
      </c>
      <c r="M42" s="122">
        <v>0.22035487721490088</v>
      </c>
      <c r="N42" s="122">
        <v>1.105896230265152E-2</v>
      </c>
      <c r="O42" s="122">
        <v>4.0037693122044163E-6</v>
      </c>
      <c r="P42" s="122" t="s">
        <v>421</v>
      </c>
      <c r="Q42" s="122" t="s">
        <v>421</v>
      </c>
      <c r="R42" s="122">
        <v>4.1897918147847697E-5</v>
      </c>
      <c r="S42" s="122">
        <v>1.1434849595301664E-3</v>
      </c>
      <c r="T42" s="122">
        <v>2.9682409427375742E-5</v>
      </c>
      <c r="U42" s="122">
        <v>3.7228092620644161E-6</v>
      </c>
      <c r="V42" s="122">
        <v>5.5052951013143364E-4</v>
      </c>
      <c r="W42" s="122" t="s">
        <v>421</v>
      </c>
      <c r="X42" s="122">
        <v>1.0488897989927528E-5</v>
      </c>
      <c r="Y42" s="122">
        <v>1.1564343157927529E-5</v>
      </c>
      <c r="Z42" s="122" t="s">
        <v>420</v>
      </c>
      <c r="AA42" s="122" t="s">
        <v>420</v>
      </c>
      <c r="AB42" s="122">
        <v>2.2053241147855052E-5</v>
      </c>
      <c r="AC42" s="122" t="s">
        <v>421</v>
      </c>
      <c r="AD42" s="122" t="s">
        <v>420</v>
      </c>
      <c r="AE42" s="123"/>
      <c r="AF42" s="122">
        <v>16.492045030945366</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2.1094749809731912E-3</v>
      </c>
      <c r="F44" s="122">
        <v>1.4565996033589325E-2</v>
      </c>
      <c r="G44" s="122">
        <v>1.5215421474616179E-4</v>
      </c>
      <c r="H44" s="122">
        <v>4.779591289617122E-7</v>
      </c>
      <c r="I44" s="122">
        <v>4.1786262674021687E-4</v>
      </c>
      <c r="J44" s="122">
        <v>4.2782641927867837E-4</v>
      </c>
      <c r="K44" s="122">
        <v>5.28486499047909E-4</v>
      </c>
      <c r="L44" s="122">
        <v>8.9620449611142627E-5</v>
      </c>
      <c r="M44" s="122">
        <v>3.1212225928204437E-2</v>
      </c>
      <c r="N44" s="122">
        <v>1.3016951364711721E-3</v>
      </c>
      <c r="O44" s="122">
        <v>2.3625978365160059E-6</v>
      </c>
      <c r="P44" s="122" t="s">
        <v>421</v>
      </c>
      <c r="Q44" s="122" t="s">
        <v>421</v>
      </c>
      <c r="R44" s="122">
        <v>7.3119868720184978E-6</v>
      </c>
      <c r="S44" s="122">
        <v>3.1232049343492892E-4</v>
      </c>
      <c r="T44" s="122">
        <v>9.1565486870351261E-6</v>
      </c>
      <c r="U44" s="122">
        <v>9.2228025440831413E-7</v>
      </c>
      <c r="V44" s="122">
        <v>1.8080893580775447E-4</v>
      </c>
      <c r="W44" s="122" t="s">
        <v>421</v>
      </c>
      <c r="X44" s="122">
        <v>3.2050713402249434E-6</v>
      </c>
      <c r="Y44" s="122">
        <v>4.1732453350415749E-6</v>
      </c>
      <c r="Z44" s="122" t="s">
        <v>420</v>
      </c>
      <c r="AA44" s="122" t="s">
        <v>420</v>
      </c>
      <c r="AB44" s="122">
        <v>7.3783166752665161E-6</v>
      </c>
      <c r="AC44" s="122" t="s">
        <v>421</v>
      </c>
      <c r="AD44" s="122" t="s">
        <v>420</v>
      </c>
      <c r="AE44" s="123"/>
      <c r="AF44" s="122">
        <v>4.0228143482657543</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1.0325290986782515E-4</v>
      </c>
      <c r="F47" s="122">
        <v>1.4474877032452154E-5</v>
      </c>
      <c r="G47" s="122">
        <v>6.0547595884061993E-6</v>
      </c>
      <c r="H47" s="122">
        <v>1.6937200986612584E-8</v>
      </c>
      <c r="I47" s="122">
        <v>1.207593670177942E-5</v>
      </c>
      <c r="J47" s="122">
        <v>9.4139079913576083E-5</v>
      </c>
      <c r="K47" s="122">
        <v>7.015816481100107E-4</v>
      </c>
      <c r="L47" s="122">
        <v>5.3884819610318716E-6</v>
      </c>
      <c r="M47" s="122">
        <v>4.9720920524276764E-5</v>
      </c>
      <c r="N47" s="122">
        <v>4.1215542900641004E-8</v>
      </c>
      <c r="O47" s="122">
        <v>1.3411472127133177E-6</v>
      </c>
      <c r="P47" s="122" t="s">
        <v>421</v>
      </c>
      <c r="Q47" s="122" t="s">
        <v>421</v>
      </c>
      <c r="R47" s="122">
        <v>1.5732942789530061E-6</v>
      </c>
      <c r="S47" s="122">
        <v>1.4282660528064825E-4</v>
      </c>
      <c r="T47" s="122">
        <v>1.5880169574877113E-6</v>
      </c>
      <c r="U47" s="122">
        <v>2.3298209573045574E-8</v>
      </c>
      <c r="V47" s="122">
        <v>4.9348976419202513E-5</v>
      </c>
      <c r="W47" s="122" t="s">
        <v>421</v>
      </c>
      <c r="X47" s="122">
        <v>6.5107239609028027E-8</v>
      </c>
      <c r="Y47" s="122">
        <v>1.1001711716063894E-7</v>
      </c>
      <c r="Z47" s="122" t="s">
        <v>420</v>
      </c>
      <c r="AA47" s="122" t="s">
        <v>420</v>
      </c>
      <c r="AB47" s="122">
        <v>1.7512435676966696E-7</v>
      </c>
      <c r="AC47" s="122" t="s">
        <v>421</v>
      </c>
      <c r="AD47" s="122" t="s">
        <v>420</v>
      </c>
      <c r="AE47" s="123"/>
      <c r="AF47" s="122">
        <v>0.10018410484947671</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0.43420334894253754</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0.54088247378557786</v>
      </c>
      <c r="AL53" s="124" t="s">
        <v>307</v>
      </c>
    </row>
    <row r="54" spans="1:38" s="90" customFormat="1" ht="37.5" customHeight="1" thickBot="1" x14ac:dyDescent="0.3">
      <c r="A54" s="77" t="s">
        <v>102</v>
      </c>
      <c r="B54" s="77" t="s">
        <v>164</v>
      </c>
      <c r="C54" s="77" t="s">
        <v>258</v>
      </c>
      <c r="D54" s="121"/>
      <c r="E54" s="122" t="s">
        <v>420</v>
      </c>
      <c r="F54" s="122">
        <v>0.48135335242496075</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30530.884914000002</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2.3496278234808265E-2</v>
      </c>
      <c r="J61" s="122">
        <v>0.2349627823480826</v>
      </c>
      <c r="K61" s="122">
        <v>0.78601167897738455</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63111.567354965591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2.0008941323913039</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949038</v>
      </c>
      <c r="AL82" s="124" t="s">
        <v>338</v>
      </c>
    </row>
    <row r="83" spans="1:38" s="90" customFormat="1" ht="26.25" customHeight="1" thickBot="1" x14ac:dyDescent="0.3">
      <c r="A83" s="77" t="s">
        <v>100</v>
      </c>
      <c r="B83" s="84" t="s">
        <v>194</v>
      </c>
      <c r="C83" s="83" t="s">
        <v>62</v>
      </c>
      <c r="D83" s="121"/>
      <c r="E83" s="122" t="s">
        <v>421</v>
      </c>
      <c r="F83" s="122">
        <v>8.8613282461538474E-4</v>
      </c>
      <c r="G83" s="122" t="s">
        <v>421</v>
      </c>
      <c r="H83" s="122" t="s">
        <v>420</v>
      </c>
      <c r="I83" s="122">
        <v>2.2153320615384619E-4</v>
      </c>
      <c r="J83" s="122">
        <v>1.6614990461538462E-3</v>
      </c>
      <c r="K83" s="122">
        <v>7.7536622153846161E-3</v>
      </c>
      <c r="L83" s="122">
        <v>1.2627392750769232E-5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2.0660141160316776</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0.10987297637400004</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949038</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0.53776061799999997</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3.9945542834917717E-3</v>
      </c>
      <c r="F91" s="122">
        <v>1.0601684434460018E-2</v>
      </c>
      <c r="G91" s="122">
        <v>1.6966492702619744E-3</v>
      </c>
      <c r="H91" s="122">
        <v>9.0902872733489848E-3</v>
      </c>
      <c r="I91" s="122">
        <v>6.9485495143560339E-2</v>
      </c>
      <c r="J91" s="122">
        <v>7.9040727016145645E-2</v>
      </c>
      <c r="K91" s="122">
        <v>8.1014306587994744E-2</v>
      </c>
      <c r="L91" s="122">
        <v>2.6613732619563886E-4</v>
      </c>
      <c r="M91" s="122">
        <v>0.12211665453837417</v>
      </c>
      <c r="N91" s="122">
        <v>0.1563919650601199</v>
      </c>
      <c r="O91" s="122">
        <v>1.4481998159268046E-2</v>
      </c>
      <c r="P91" s="122">
        <v>3.1801186122731786E-4</v>
      </c>
      <c r="Q91" s="122">
        <v>2.7888866854330034E-4</v>
      </c>
      <c r="R91" s="122">
        <v>1.3214316517742774E-2</v>
      </c>
      <c r="S91" s="122">
        <v>0.50271764469107927</v>
      </c>
      <c r="T91" s="122">
        <v>2.8385663469341377E-2</v>
      </c>
      <c r="U91" s="122">
        <v>2.3923925205627818E-3</v>
      </c>
      <c r="V91" s="122">
        <v>0.290585859040981</v>
      </c>
      <c r="W91" s="122">
        <v>2.1904306682768635E-4</v>
      </c>
      <c r="X91" s="122">
        <v>2.4313780417873184E-4</v>
      </c>
      <c r="Y91" s="122">
        <v>9.8569380072458855E-5</v>
      </c>
      <c r="Z91" s="122">
        <v>9.8569380072458855E-5</v>
      </c>
      <c r="AA91" s="122">
        <v>9.8569380072458855E-5</v>
      </c>
      <c r="AB91" s="122">
        <v>5.3884594439610844E-4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8.8631839207794869E-2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6.2666160876538341E-5</v>
      </c>
      <c r="F99" s="122">
        <v>2.0464942302475314E-3</v>
      </c>
      <c r="G99" s="122" t="s">
        <v>420</v>
      </c>
      <c r="H99" s="122">
        <v>1.8484336799087261E-3</v>
      </c>
      <c r="I99" s="122">
        <v>4.3049999999999996E-5</v>
      </c>
      <c r="J99" s="122">
        <v>6.6150000000000009E-5</v>
      </c>
      <c r="K99" s="122">
        <v>1.4489999999999997E-4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0.105</v>
      </c>
      <c r="AL99" s="124" t="s">
        <v>334</v>
      </c>
    </row>
    <row r="100" spans="1:38" s="90" customFormat="1" ht="26.25" customHeight="1" thickBot="1" x14ac:dyDescent="0.3">
      <c r="A100" s="77" t="s">
        <v>104</v>
      </c>
      <c r="B100" s="77" t="s">
        <v>203</v>
      </c>
      <c r="C100" s="77" t="s">
        <v>357</v>
      </c>
      <c r="D100" s="129"/>
      <c r="E100" s="122">
        <v>2.2573657329302092E-4</v>
      </c>
      <c r="F100" s="122">
        <v>5.3554391060818074E-3</v>
      </c>
      <c r="G100" s="122" t="s">
        <v>420</v>
      </c>
      <c r="H100" s="122">
        <v>4.3483547145928281E-3</v>
      </c>
      <c r="I100" s="122">
        <v>9.6719999999999982E-5</v>
      </c>
      <c r="J100" s="122">
        <v>1.4523000000000002E-4</v>
      </c>
      <c r="K100" s="122">
        <v>3.1720999999999995E-4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0.54400000000000004</v>
      </c>
      <c r="AL100" s="124" t="s">
        <v>334</v>
      </c>
    </row>
    <row r="101" spans="1:38" s="90" customFormat="1" ht="26.25" customHeight="1" thickBot="1" x14ac:dyDescent="0.3">
      <c r="A101" s="77" t="s">
        <v>104</v>
      </c>
      <c r="B101" s="77" t="s">
        <v>205</v>
      </c>
      <c r="C101" s="77" t="s">
        <v>244</v>
      </c>
      <c r="D101" s="129"/>
      <c r="E101" s="122">
        <v>4.5113577886599118E-6</v>
      </c>
      <c r="F101" s="122">
        <v>2.3317201339405401E-5</v>
      </c>
      <c r="G101" s="122" t="s">
        <v>420</v>
      </c>
      <c r="H101" s="122">
        <v>1.0485267684766982E-4</v>
      </c>
      <c r="I101" s="122">
        <v>2.04E-6</v>
      </c>
      <c r="J101" s="122">
        <v>6.1199999999999999E-6</v>
      </c>
      <c r="K101" s="122">
        <v>1.428E-5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0.10199999999999999</v>
      </c>
      <c r="AL101" s="124" t="s">
        <v>334</v>
      </c>
    </row>
    <row r="102" spans="1:38" s="90" customFormat="1" ht="26.25" customHeight="1" thickBot="1" x14ac:dyDescent="0.3">
      <c r="A102" s="77" t="s">
        <v>104</v>
      </c>
      <c r="B102" s="77" t="s">
        <v>206</v>
      </c>
      <c r="C102" s="77" t="s">
        <v>358</v>
      </c>
      <c r="D102" s="129"/>
      <c r="E102" s="122">
        <v>1.0331354217158978E-7</v>
      </c>
      <c r="F102" s="122">
        <v>1.0898599035369107E-6</v>
      </c>
      <c r="G102" s="122" t="s">
        <v>420</v>
      </c>
      <c r="H102" s="122">
        <v>1.0071081109741476E-5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t="s">
        <v>422</v>
      </c>
      <c r="F104" s="122" t="s">
        <v>422</v>
      </c>
      <c r="G104" s="122" t="s">
        <v>420</v>
      </c>
      <c r="H104" s="122" t="s">
        <v>422</v>
      </c>
      <c r="I104" s="122" t="s">
        <v>422</v>
      </c>
      <c r="J104" s="122" t="s">
        <v>422</v>
      </c>
      <c r="K104" s="122" t="s">
        <v>422</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t="s">
        <v>337</v>
      </c>
      <c r="AL104" s="124" t="s">
        <v>334</v>
      </c>
    </row>
    <row r="105" spans="1:38" s="90" customFormat="1" ht="26.25" customHeight="1" thickBot="1" x14ac:dyDescent="0.3">
      <c r="A105" s="77" t="s">
        <v>104</v>
      </c>
      <c r="B105" s="77" t="s">
        <v>298</v>
      </c>
      <c r="C105" s="77" t="s">
        <v>247</v>
      </c>
      <c r="D105" s="129"/>
      <c r="E105" s="122">
        <v>7.6512025048923681E-6</v>
      </c>
      <c r="F105" s="122">
        <v>9.6371156164383565E-5</v>
      </c>
      <c r="G105" s="122" t="s">
        <v>420</v>
      </c>
      <c r="H105" s="122">
        <v>1.9487458630136989E-4</v>
      </c>
      <c r="I105" s="122">
        <v>2.2400000000000002E-6</v>
      </c>
      <c r="J105" s="122">
        <v>3.5200000000000002E-6</v>
      </c>
      <c r="K105" s="122">
        <v>7.6799999999999993E-6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1.6E-2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2.9189324561867262E-7</v>
      </c>
      <c r="F107" s="122">
        <v>3.1471612386960929E-6</v>
      </c>
      <c r="G107" s="122" t="s">
        <v>420</v>
      </c>
      <c r="H107" s="122">
        <v>1.1640828592653084E-5</v>
      </c>
      <c r="I107" s="122">
        <v>8.4000000000000008E-9</v>
      </c>
      <c r="J107" s="122">
        <v>2.1E-7</v>
      </c>
      <c r="K107" s="122">
        <v>9.9749999999999998E-7</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4.2000000000000003E-2</v>
      </c>
      <c r="AL107" s="124" t="s">
        <v>334</v>
      </c>
    </row>
    <row r="108" spans="1:38" s="90" customFormat="1" ht="26.25" customHeight="1" thickBot="1" x14ac:dyDescent="0.3">
      <c r="A108" s="77" t="s">
        <v>104</v>
      </c>
      <c r="B108" s="77" t="s">
        <v>300</v>
      </c>
      <c r="C108" s="77" t="s">
        <v>360</v>
      </c>
      <c r="D108" s="129"/>
      <c r="E108" s="122">
        <v>8.0383682098085421E-8</v>
      </c>
      <c r="F108" s="122">
        <v>1.7109236480544655E-6</v>
      </c>
      <c r="G108" s="122" t="s">
        <v>420</v>
      </c>
      <c r="H108" s="122">
        <v>3.2057359291299373E-6</v>
      </c>
      <c r="I108" s="122">
        <v>2.4E-8</v>
      </c>
      <c r="J108" s="122">
        <v>3.2000000000000001E-7</v>
      </c>
      <c r="K108" s="122">
        <v>6.4000000000000001E-7</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1.6E-2</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2.3690872169815517E-7</v>
      </c>
      <c r="F110" s="122">
        <v>2.4557999999999994E-5</v>
      </c>
      <c r="G110" s="122" t="s">
        <v>420</v>
      </c>
      <c r="H110" s="122">
        <v>5.158834720400225E-6</v>
      </c>
      <c r="I110" s="122">
        <v>1.032E-6</v>
      </c>
      <c r="J110" s="122">
        <v>7.2599999999999999E-6</v>
      </c>
      <c r="K110" s="122">
        <v>7.2799999999999998E-6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5.1000000000000004E-2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2.7658751999999997E-3</v>
      </c>
      <c r="F112" s="122" t="s">
        <v>421</v>
      </c>
      <c r="G112" s="122" t="s">
        <v>420</v>
      </c>
      <c r="H112" s="122">
        <v>2.3006154788571325E-3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69146.880000000005</v>
      </c>
      <c r="AL112" s="124" t="s">
        <v>411</v>
      </c>
    </row>
    <row r="113" spans="1:38" s="90" customFormat="1" ht="26.25" customHeight="1" thickBot="1" x14ac:dyDescent="0.3">
      <c r="A113" s="77" t="s">
        <v>114</v>
      </c>
      <c r="B113" s="84" t="s">
        <v>222</v>
      </c>
      <c r="C113" s="84" t="s">
        <v>120</v>
      </c>
      <c r="D113" s="121"/>
      <c r="E113" s="122">
        <v>6.835540696822867E-4</v>
      </c>
      <c r="F113" s="122" t="s">
        <v>421</v>
      </c>
      <c r="G113" s="122" t="s">
        <v>420</v>
      </c>
      <c r="H113" s="122">
        <v>3.9299256823740209E-3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17088.851742057159</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9.5313675946124686E-4</v>
      </c>
      <c r="F116" s="122" t="s">
        <v>421</v>
      </c>
      <c r="G116" s="122" t="s">
        <v>420</v>
      </c>
      <c r="H116" s="122">
        <v>2.5071093873530663E-3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23828.418986531175</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3.6968519999999998E-5</v>
      </c>
      <c r="J119" s="122">
        <v>6.5762900000000018E-4</v>
      </c>
      <c r="K119" s="122">
        <v>6.5762900000000018E-4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540.21</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4.6458060000000002E-4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540.21</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1.196E-3</v>
      </c>
      <c r="F131" s="122">
        <v>3.2200000000000002E-4</v>
      </c>
      <c r="G131" s="122">
        <v>1.472E-4</v>
      </c>
      <c r="H131" s="122">
        <v>4.1400000000000002E-6</v>
      </c>
      <c r="I131" s="122">
        <v>1.8630000000000004E-6</v>
      </c>
      <c r="J131" s="122">
        <v>4.9680000000000005E-5</v>
      </c>
      <c r="K131" s="122">
        <v>6.8999999999999997E-5</v>
      </c>
      <c r="L131" s="122">
        <v>1.5869999999999998E-6</v>
      </c>
      <c r="M131" s="122">
        <v>9.2E-6</v>
      </c>
      <c r="N131" s="122">
        <v>4.1400000000000003E-5</v>
      </c>
      <c r="O131" s="122">
        <v>1.38E-5</v>
      </c>
      <c r="P131" s="122">
        <v>1.5180000000000001E-2</v>
      </c>
      <c r="Q131" s="122">
        <v>9.2000000000000014E-5</v>
      </c>
      <c r="R131" s="122">
        <v>2.3000000000000003E-5</v>
      </c>
      <c r="S131" s="122">
        <v>1.3799999999999999E-4</v>
      </c>
      <c r="T131" s="122">
        <v>1.84E-5</v>
      </c>
      <c r="U131" s="122" t="s">
        <v>421</v>
      </c>
      <c r="V131" s="122">
        <v>4.3972657745800002E-4</v>
      </c>
      <c r="W131" s="122">
        <v>1.38</v>
      </c>
      <c r="X131" s="122" t="s">
        <v>421</v>
      </c>
      <c r="Y131" s="122" t="s">
        <v>421</v>
      </c>
      <c r="Z131" s="122" t="s">
        <v>421</v>
      </c>
      <c r="AA131" s="122" t="s">
        <v>421</v>
      </c>
      <c r="AB131" s="122">
        <v>1.8399999999999999E-8</v>
      </c>
      <c r="AC131" s="122">
        <v>4.5999999999999999E-2</v>
      </c>
      <c r="AD131" s="122">
        <v>9.1999999999999998E-3</v>
      </c>
      <c r="AE131" s="123"/>
      <c r="AF131" s="122" t="s">
        <v>420</v>
      </c>
      <c r="AG131" s="122" t="s">
        <v>420</v>
      </c>
      <c r="AH131" s="122" t="s">
        <v>420</v>
      </c>
      <c r="AI131" s="122" t="s">
        <v>420</v>
      </c>
      <c r="AJ131" s="122" t="s">
        <v>420</v>
      </c>
      <c r="AK131" s="122">
        <v>0.45999999999999996</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4.4904749999999998E-3</v>
      </c>
      <c r="F133" s="122">
        <v>7.0759000000000005E-5</v>
      </c>
      <c r="G133" s="122">
        <v>6.1505900000000005E-4</v>
      </c>
      <c r="H133" s="122" t="s">
        <v>420</v>
      </c>
      <c r="I133" s="122">
        <v>1.8887210000000001E-4</v>
      </c>
      <c r="J133" s="122">
        <v>1.8887210000000001E-4</v>
      </c>
      <c r="K133" s="122">
        <v>2.0988208000000003E-4</v>
      </c>
      <c r="L133" s="122" t="s">
        <v>421</v>
      </c>
      <c r="M133" s="122">
        <v>7.6202000000000008E-4</v>
      </c>
      <c r="N133" s="122">
        <v>1.6345329000000002E-4</v>
      </c>
      <c r="O133" s="122">
        <v>2.7378290000000001E-5</v>
      </c>
      <c r="P133" s="122">
        <v>8.1100700000000005E-3</v>
      </c>
      <c r="Q133" s="122">
        <v>7.4079229999999996E-5</v>
      </c>
      <c r="R133" s="122">
        <v>7.3807080000000012E-5</v>
      </c>
      <c r="S133" s="122">
        <v>6.7656490000000011E-5</v>
      </c>
      <c r="T133" s="122">
        <v>9.4327189999999993E-5</v>
      </c>
      <c r="U133" s="122">
        <v>1.0766254000000001E-4</v>
      </c>
      <c r="V133" s="122">
        <v>8.7153316000000008E-4</v>
      </c>
      <c r="W133" s="122">
        <v>1.46961E-4</v>
      </c>
      <c r="X133" s="122">
        <v>7.1847600000000001E-8</v>
      </c>
      <c r="Y133" s="122">
        <v>3.9244030000000007E-8</v>
      </c>
      <c r="Z133" s="122">
        <v>3.5052920000000004E-8</v>
      </c>
      <c r="AA133" s="122">
        <v>3.8046569999999998E-8</v>
      </c>
      <c r="AB133" s="122">
        <v>1.8419112000000002E-7</v>
      </c>
      <c r="AC133" s="122">
        <v>8.1645000000000003E-4</v>
      </c>
      <c r="AD133" s="122">
        <v>2.2316300000000001E-3</v>
      </c>
      <c r="AE133" s="123"/>
      <c r="AF133" s="122" t="s">
        <v>420</v>
      </c>
      <c r="AG133" s="122" t="s">
        <v>420</v>
      </c>
      <c r="AH133" s="122" t="s">
        <v>420</v>
      </c>
      <c r="AI133" s="122" t="s">
        <v>420</v>
      </c>
      <c r="AJ133" s="122" t="s">
        <v>420</v>
      </c>
      <c r="AK133" s="122">
        <v>5443</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4.0853150000000005E-2</v>
      </c>
      <c r="J139" s="122">
        <v>4.0853150000000005E-2</v>
      </c>
      <c r="K139" s="122">
        <v>4.0853150000000005E-2</v>
      </c>
      <c r="L139" s="122" t="s">
        <v>421</v>
      </c>
      <c r="M139" s="122" t="s">
        <v>421</v>
      </c>
      <c r="N139" s="122">
        <v>1.1933999999999999E-4</v>
      </c>
      <c r="O139" s="122">
        <v>2.3876E-4</v>
      </c>
      <c r="P139" s="122">
        <v>2.3876E-4</v>
      </c>
      <c r="Q139" s="122">
        <v>3.7859000000000005E-4</v>
      </c>
      <c r="R139" s="122">
        <v>3.5989999999999997E-4</v>
      </c>
      <c r="S139" s="122">
        <v>8.3911000000000001E-4</v>
      </c>
      <c r="T139" s="122" t="s">
        <v>421</v>
      </c>
      <c r="U139" s="122" t="s">
        <v>421</v>
      </c>
      <c r="V139" s="122" t="s">
        <v>421</v>
      </c>
      <c r="W139" s="122">
        <v>0.40582999999999997</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1047</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10.785450966522133</v>
      </c>
      <c r="F141" s="69">
        <f t="shared" ref="F141:AD141" si="0">SUM(F14:F140)</f>
        <v>13.118394835010385</v>
      </c>
      <c r="G141" s="69">
        <f t="shared" si="0"/>
        <v>2.924029008919915</v>
      </c>
      <c r="H141" s="69">
        <f t="shared" si="0"/>
        <v>5.8707091212131614E-2</v>
      </c>
      <c r="I141" s="69">
        <f t="shared" si="0"/>
        <v>1.3301751953603813</v>
      </c>
      <c r="J141" s="69">
        <f t="shared" si="0"/>
        <v>1.6447290191538018</v>
      </c>
      <c r="K141" s="69">
        <f t="shared" si="0"/>
        <v>2.345574536485505</v>
      </c>
      <c r="L141" s="69">
        <f t="shared" si="0"/>
        <v>0.32987194698545275</v>
      </c>
      <c r="M141" s="69">
        <f t="shared" si="0"/>
        <v>46.704688392973793</v>
      </c>
      <c r="N141" s="69">
        <f t="shared" si="0"/>
        <v>7.1876243698160556</v>
      </c>
      <c r="O141" s="69">
        <f t="shared" si="0"/>
        <v>0.21301480354420438</v>
      </c>
      <c r="P141" s="69">
        <f t="shared" si="0"/>
        <v>0.22903693136935069</v>
      </c>
      <c r="Q141" s="69">
        <f t="shared" si="0"/>
        <v>5.5439096488636312E-2</v>
      </c>
      <c r="R141" s="69">
        <f>SUM(R14:R140)</f>
        <v>0.45142207437900433</v>
      </c>
      <c r="S141" s="69">
        <f t="shared" si="0"/>
        <v>4.9097971239268485</v>
      </c>
      <c r="T141" s="69">
        <f t="shared" si="0"/>
        <v>0.62279235853710579</v>
      </c>
      <c r="U141" s="69">
        <f t="shared" si="0"/>
        <v>1.4986366353167614E-2</v>
      </c>
      <c r="V141" s="69">
        <f t="shared" si="0"/>
        <v>2.6793204055400279</v>
      </c>
      <c r="W141" s="69">
        <f t="shared" si="0"/>
        <v>4.0964870447879207</v>
      </c>
      <c r="X141" s="69">
        <f t="shared" si="0"/>
        <v>0.17055930214022511</v>
      </c>
      <c r="Y141" s="69">
        <f t="shared" si="0"/>
        <v>0.26860604736722998</v>
      </c>
      <c r="Z141" s="69">
        <f t="shared" si="0"/>
        <v>0.10368325881550543</v>
      </c>
      <c r="AA141" s="69">
        <f t="shared" si="0"/>
        <v>8.5980686913446708E-2</v>
      </c>
      <c r="AB141" s="69">
        <f t="shared" si="0"/>
        <v>0.62882929051668746</v>
      </c>
      <c r="AC141" s="69">
        <f t="shared" si="0"/>
        <v>7.2093351263525771E-2</v>
      </c>
      <c r="AD141" s="69">
        <f t="shared" si="0"/>
        <v>0.1215754245565233</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3.4159256558921762</v>
      </c>
      <c r="F143" s="78">
        <v>3.9529587118389959</v>
      </c>
      <c r="G143" s="78">
        <v>0.13948371960314013</v>
      </c>
      <c r="H143" s="78">
        <v>1.9386941052701674E-2</v>
      </c>
      <c r="I143" s="78">
        <v>0.3017546489118822</v>
      </c>
      <c r="J143" s="78">
        <v>0.3017546489118822</v>
      </c>
      <c r="K143" s="78">
        <v>0.3017546489118822</v>
      </c>
      <c r="L143" s="78">
        <v>0.13447335887920087</v>
      </c>
      <c r="M143" s="78">
        <v>32.320190637973305</v>
      </c>
      <c r="N143" s="78">
        <v>3.4954513634016369</v>
      </c>
      <c r="O143" s="78">
        <v>2.7393603177669368E-5</v>
      </c>
      <c r="P143" s="78">
        <v>1.4426250924037094E-3</v>
      </c>
      <c r="Q143" s="78">
        <v>4.3098431599904802E-5</v>
      </c>
      <c r="R143" s="78">
        <v>1.4191219329485881E-3</v>
      </c>
      <c r="S143" s="78">
        <v>9.8382498200989517E-4</v>
      </c>
      <c r="T143" s="78">
        <v>2.8490603404218685E-4</v>
      </c>
      <c r="U143" s="78">
        <v>3.140965684447084E-5</v>
      </c>
      <c r="V143" s="78">
        <v>5.3030749893417332E-3</v>
      </c>
      <c r="W143" s="78">
        <v>7.6953899999999992E-2</v>
      </c>
      <c r="X143" s="78">
        <v>2.6909415752000001E-3</v>
      </c>
      <c r="Y143" s="78">
        <v>3.4504177234000004E-3</v>
      </c>
      <c r="Z143" s="78">
        <v>2.2040666297999997E-3</v>
      </c>
      <c r="AA143" s="78">
        <v>3.2766184559000003E-3</v>
      </c>
      <c r="AB143" s="78">
        <v>1.16220443843E-2</v>
      </c>
      <c r="AC143" s="78">
        <v>7.6954500000000003E-5</v>
      </c>
      <c r="AD143" s="78">
        <v>1.64065E-5</v>
      </c>
      <c r="AE143" s="79"/>
      <c r="AF143" s="78">
        <v>8647.7081435628006</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0.61493236239828086</v>
      </c>
      <c r="F144" s="78">
        <v>9.0517864908232479E-2</v>
      </c>
      <c r="G144" s="78">
        <v>3.8282421783311572E-2</v>
      </c>
      <c r="H144" s="78">
        <v>3.4399867463842177E-4</v>
      </c>
      <c r="I144" s="78">
        <v>0.12250287654496586</v>
      </c>
      <c r="J144" s="78">
        <v>0.12250287654496586</v>
      </c>
      <c r="K144" s="78">
        <v>0.12250287654496586</v>
      </c>
      <c r="L144" s="78">
        <v>5.4271593182482536E-2</v>
      </c>
      <c r="M144" s="78">
        <v>0.66355441161632256</v>
      </c>
      <c r="N144" s="78">
        <v>2.6136507610481668E-2</v>
      </c>
      <c r="O144" s="78">
        <v>1.6370266577868614E-6</v>
      </c>
      <c r="P144" s="78">
        <v>1.6260576623778784E-4</v>
      </c>
      <c r="Q144" s="78">
        <v>3.1867008396727675E-6</v>
      </c>
      <c r="R144" s="78">
        <v>2.540978959992017E-4</v>
      </c>
      <c r="S144" s="78">
        <v>1.7063553589782734E-4</v>
      </c>
      <c r="T144" s="78">
        <v>7.8583937696617849E-6</v>
      </c>
      <c r="U144" s="78">
        <v>3.0993483637718117E-6</v>
      </c>
      <c r="V144" s="78">
        <v>5.5526213120189738E-4</v>
      </c>
      <c r="W144" s="78">
        <v>1.4311E-3</v>
      </c>
      <c r="X144" s="78">
        <v>5.6086057400000003E-4</v>
      </c>
      <c r="Y144" s="78">
        <v>6.3161339230000005E-4</v>
      </c>
      <c r="Z144" s="78">
        <v>4.9207478890000002E-4</v>
      </c>
      <c r="AA144" s="78">
        <v>5.2741326070000001E-4</v>
      </c>
      <c r="AB144" s="78">
        <v>2.2119620158999997E-3</v>
      </c>
      <c r="AC144" s="78">
        <v>1.4310999999999999E-6</v>
      </c>
      <c r="AD144" s="78">
        <v>7.7850000000000004E-7</v>
      </c>
      <c r="AE144" s="79"/>
      <c r="AF144" s="78">
        <v>1286.9141775416001</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1.9404479906786325</v>
      </c>
      <c r="F145" s="78">
        <v>0.15458595451386817</v>
      </c>
      <c r="G145" s="78">
        <v>6.379601297622535E-2</v>
      </c>
      <c r="H145" s="78">
        <v>4.7914699262031321E-4</v>
      </c>
      <c r="I145" s="78">
        <v>8.1674454617508052E-2</v>
      </c>
      <c r="J145" s="78">
        <v>8.1674454617508052E-2</v>
      </c>
      <c r="K145" s="78">
        <v>8.1674454617508052E-2</v>
      </c>
      <c r="L145" s="78">
        <v>4.203453362985788E-2</v>
      </c>
      <c r="M145" s="78">
        <v>0.4935839043740593</v>
      </c>
      <c r="N145" s="78">
        <v>3.808372252233387E-4</v>
      </c>
      <c r="O145" s="78">
        <v>2.4559382977239705E-6</v>
      </c>
      <c r="P145" s="78">
        <v>2.6018052393476666E-4</v>
      </c>
      <c r="Q145" s="78">
        <v>4.9106851104561474E-6</v>
      </c>
      <c r="R145" s="78">
        <v>4.1717946927034822E-4</v>
      </c>
      <c r="S145" s="78">
        <v>2.7975892418703442E-4</v>
      </c>
      <c r="T145" s="78">
        <v>9.8416254657727849E-6</v>
      </c>
      <c r="U145" s="78">
        <v>4.9094936254643539E-6</v>
      </c>
      <c r="V145" s="78">
        <v>8.8367310803382968E-4</v>
      </c>
      <c r="W145" s="78">
        <v>9.9121999999999995E-3</v>
      </c>
      <c r="X145" s="78">
        <v>1.420108306E-4</v>
      </c>
      <c r="Y145" s="78">
        <v>8.599544753E-4</v>
      </c>
      <c r="Z145" s="78">
        <v>9.6093995450000004E-4</v>
      </c>
      <c r="AA145" s="78">
        <v>2.209057369E-4</v>
      </c>
      <c r="AB145" s="78">
        <v>2.1838109973000004E-3</v>
      </c>
      <c r="AC145" s="78">
        <v>2.7454999999999998E-6</v>
      </c>
      <c r="AD145" s="78">
        <v>1.7485000000000001E-6</v>
      </c>
      <c r="AE145" s="79"/>
      <c r="AF145" s="78">
        <v>2095.6124549977999</v>
      </c>
      <c r="AG145" s="78" t="s">
        <v>420</v>
      </c>
      <c r="AH145" s="78">
        <v>7.0408806277</v>
      </c>
      <c r="AI145" s="73" t="s">
        <v>420</v>
      </c>
      <c r="AJ145" s="78" t="s">
        <v>420</v>
      </c>
      <c r="AK145" s="78" t="s">
        <v>420</v>
      </c>
      <c r="AL145" s="88" t="s">
        <v>9</v>
      </c>
    </row>
    <row r="146" spans="1:38" s="75" customFormat="1" ht="26.25" customHeight="1" thickBot="1" x14ac:dyDescent="0.3">
      <c r="A146" s="89"/>
      <c r="B146" s="88" t="s">
        <v>375</v>
      </c>
      <c r="C146" s="87" t="s">
        <v>376</v>
      </c>
      <c r="D146" s="86" t="s">
        <v>1</v>
      </c>
      <c r="E146" s="78">
        <v>6.67984974006297E-3</v>
      </c>
      <c r="F146" s="78">
        <v>0.15370901717654958</v>
      </c>
      <c r="G146" s="78">
        <v>3.945887292445356E-4</v>
      </c>
      <c r="H146" s="78">
        <v>6.463025841667518E-5</v>
      </c>
      <c r="I146" s="78">
        <v>2.513465617503811E-3</v>
      </c>
      <c r="J146" s="78">
        <v>2.513465617503811E-3</v>
      </c>
      <c r="K146" s="78">
        <v>2.513465617503811E-3</v>
      </c>
      <c r="L146" s="78">
        <v>3.8919679574886678E-4</v>
      </c>
      <c r="M146" s="78">
        <v>0.73078418717129479</v>
      </c>
      <c r="N146" s="78">
        <v>3.9332839481400428E-2</v>
      </c>
      <c r="O146" s="78">
        <v>3.2533342025814072E-5</v>
      </c>
      <c r="P146" s="78">
        <v>1.1443073148091531E-5</v>
      </c>
      <c r="Q146" s="78">
        <v>3.9458872924453548E-7</v>
      </c>
      <c r="R146" s="78">
        <v>1.4416123856880633E-4</v>
      </c>
      <c r="S146" s="78">
        <v>5.5116820053206532E-3</v>
      </c>
      <c r="T146" s="78">
        <v>2.2870485587584671E-4</v>
      </c>
      <c r="U146" s="78">
        <v>3.2391805697423799E-5</v>
      </c>
      <c r="V146" s="78">
        <v>3.2293875122821549E-3</v>
      </c>
      <c r="W146" s="78">
        <v>9.0829999999999991E-4</v>
      </c>
      <c r="X146" s="78">
        <v>1.3840706499999999E-5</v>
      </c>
      <c r="Y146" s="78">
        <v>2.53746287E-5</v>
      </c>
      <c r="Z146" s="78">
        <v>8.6504414999999996E-6</v>
      </c>
      <c r="AA146" s="78">
        <v>2.9699849500000002E-5</v>
      </c>
      <c r="AB146" s="78">
        <v>7.7565626199999996E-5</v>
      </c>
      <c r="AC146" s="78">
        <v>9.0829999999999995E-7</v>
      </c>
      <c r="AD146" s="78">
        <v>9.0829999999999995E-7</v>
      </c>
      <c r="AE146" s="79"/>
      <c r="AF146" s="78">
        <v>57.575756779800003</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0.99747546193413783</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46.283300323100001</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5.3001566802776665E-2</v>
      </c>
      <c r="J148" s="78">
        <v>0.10868713548850981</v>
      </c>
      <c r="K148" s="78">
        <v>0.13176356672134248</v>
      </c>
      <c r="L148" s="78">
        <v>1.0265300646973657E-2</v>
      </c>
      <c r="M148" s="78" t="s">
        <v>420</v>
      </c>
      <c r="N148" s="80">
        <v>0.48290764355040927</v>
      </c>
      <c r="O148" s="78">
        <v>1.9993761835007426E-3</v>
      </c>
      <c r="P148" s="73" t="s">
        <v>421</v>
      </c>
      <c r="Q148" s="78">
        <v>5.4674568444052054E-3</v>
      </c>
      <c r="R148" s="78">
        <v>0.18147133711503816</v>
      </c>
      <c r="S148" s="78">
        <v>3.9946157304059904</v>
      </c>
      <c r="T148" s="78">
        <v>2.7104926828888466E-2</v>
      </c>
      <c r="U148" s="78">
        <v>2.6352713344268506E-3</v>
      </c>
      <c r="V148" s="78">
        <v>1.0763703875222104</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3293.6396963136344</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1.5832406771843721E-2</v>
      </c>
      <c r="J149" s="78">
        <v>2.9319271799710597E-2</v>
      </c>
      <c r="K149" s="78">
        <v>5.8638543599421195E-2</v>
      </c>
      <c r="L149" s="78">
        <v>6.2156856215386412E-4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3293.6396963136344</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10.544483572444474</v>
      </c>
      <c r="F152" s="27">
        <f t="shared" ref="F152:AD152" si="1">F141 + F151 + IF(AND(OR($B$4="AT",$B$4="BE",$B$4="CH",$B$4="GB",$B$4="IE",$B$4="LT",$B$4="LU",$B$4="NL"),SUM(F143:F149)&gt;0),SUM(F143:F149)-SUM(F27:F33),0)</f>
        <v>12.244932953445932</v>
      </c>
      <c r="G152" s="27">
        <f t="shared" si="1"/>
        <v>2.6998076650753142</v>
      </c>
      <c r="H152" s="27">
        <f t="shared" si="1"/>
        <v>5.5594156435836088E-2</v>
      </c>
      <c r="I152" s="27">
        <f t="shared" si="1"/>
        <v>1.3661941653025069</v>
      </c>
      <c r="J152" s="27">
        <f t="shared" si="1"/>
        <v>1.6782526196109055</v>
      </c>
      <c r="K152" s="27">
        <f t="shared" si="1"/>
        <v>2.3774644711506596</v>
      </c>
      <c r="L152" s="27">
        <f t="shared" si="1"/>
        <v>0.34749594319033622</v>
      </c>
      <c r="M152" s="27">
        <f t="shared" si="1"/>
        <v>40.239473145957668</v>
      </c>
      <c r="N152" s="27">
        <f t="shared" si="1"/>
        <v>6.4190914122604994</v>
      </c>
      <c r="O152" s="27">
        <f t="shared" si="1"/>
        <v>0.21292700896172062</v>
      </c>
      <c r="P152" s="27">
        <f t="shared" si="1"/>
        <v>0.22888558919376675</v>
      </c>
      <c r="Q152" s="27">
        <f t="shared" si="1"/>
        <v>5.5221940800046596E-2</v>
      </c>
      <c r="R152" s="27">
        <f t="shared" si="1"/>
        <v>0.44432719067955667</v>
      </c>
      <c r="S152" s="27">
        <f t="shared" si="1"/>
        <v>4.7541163044185009</v>
      </c>
      <c r="T152" s="27">
        <f t="shared" si="1"/>
        <v>0.62164586983131576</v>
      </c>
      <c r="U152" s="27">
        <f t="shared" si="1"/>
        <v>1.4876976967467804E-2</v>
      </c>
      <c r="V152" s="27">
        <f t="shared" si="1"/>
        <v>2.6375534857364897</v>
      </c>
      <c r="W152" s="27">
        <f t="shared" si="1"/>
        <v>4.0892170447879206</v>
      </c>
      <c r="X152" s="27">
        <f t="shared" si="1"/>
        <v>0.17061753087232512</v>
      </c>
      <c r="Y152" s="27">
        <f t="shared" si="1"/>
        <v>0.26863215159752996</v>
      </c>
      <c r="Z152" s="27">
        <f t="shared" si="1"/>
        <v>0.10383575506930542</v>
      </c>
      <c r="AA152" s="27">
        <f t="shared" si="1"/>
        <v>8.5874891598046704E-2</v>
      </c>
      <c r="AB152" s="27">
        <f t="shared" si="1"/>
        <v>0.6289603244174875</v>
      </c>
      <c r="AC152" s="27">
        <f t="shared" si="1"/>
        <v>7.2085513763525774E-2</v>
      </c>
      <c r="AD152" s="27">
        <f t="shared" si="1"/>
        <v>0.1215738482565233</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10.544483572444474</v>
      </c>
      <c r="F154" s="27">
        <f>F141 + F153 - IF(OR($B$6=2005,$B$6&gt;=2020),SUM(F99:F122),0) + IF(AND(OR($B$4="AT",$B$4="BE",$B$4="CH",$B$4="GB",$B$4="IE",$B$4="LT",$B$4="LU",$B$4="NL"),SUM(F143:F149)&gt;0),SUM(F143:F149)-SUM(F27:F33),0)</f>
        <v>12.244932953445932</v>
      </c>
      <c r="G154" s="27">
        <f>G141 + G153 + IF(AND(OR($B$4="AT",$B$4="BE",$B$4="CH",$B$4="GB",$B$4="IE",$B$4="LT",$B$4="LU",$B$4="NL"),SUM(G143:G149)&gt;0),SUM(G143:G149)-SUM(G27:G33),0)</f>
        <v>2.6998076650753142</v>
      </c>
      <c r="H154" s="27">
        <f t="shared" ref="H154:AD154" si="2">H141 + H153 + IF(AND(OR($B$4="AT",$B$4="BE",$B$4="CH",$B$4="GB",$B$4="IE",$B$4="LT",$B$4="LU",$B$4="NL"),SUM(H143:H149)&gt;0),SUM(H143:H149)-SUM(H27:H33),0)</f>
        <v>5.5594156435836088E-2</v>
      </c>
      <c r="I154" s="27">
        <f t="shared" si="2"/>
        <v>1.3661941653025069</v>
      </c>
      <c r="J154" s="27">
        <f t="shared" si="2"/>
        <v>1.6782526196109055</v>
      </c>
      <c r="K154" s="27">
        <f t="shared" si="2"/>
        <v>2.3774644711506596</v>
      </c>
      <c r="L154" s="27">
        <f t="shared" si="2"/>
        <v>0.34749594319033622</v>
      </c>
      <c r="M154" s="27">
        <f t="shared" si="2"/>
        <v>40.239473145957668</v>
      </c>
      <c r="N154" s="27">
        <f t="shared" si="2"/>
        <v>6.4190914122604994</v>
      </c>
      <c r="O154" s="27">
        <f t="shared" si="2"/>
        <v>0.21292700896172062</v>
      </c>
      <c r="P154" s="27">
        <f t="shared" si="2"/>
        <v>0.22888558919376675</v>
      </c>
      <c r="Q154" s="27">
        <f t="shared" si="2"/>
        <v>5.5221940800046596E-2</v>
      </c>
      <c r="R154" s="27">
        <f t="shared" si="2"/>
        <v>0.44432719067955667</v>
      </c>
      <c r="S154" s="27">
        <f t="shared" si="2"/>
        <v>4.7541163044185009</v>
      </c>
      <c r="T154" s="27">
        <f t="shared" si="2"/>
        <v>0.62164586983131576</v>
      </c>
      <c r="U154" s="27">
        <f t="shared" si="2"/>
        <v>1.4876976967467804E-2</v>
      </c>
      <c r="V154" s="27">
        <f t="shared" si="2"/>
        <v>2.6375534857364897</v>
      </c>
      <c r="W154" s="27">
        <f t="shared" si="2"/>
        <v>4.0892170447879206</v>
      </c>
      <c r="X154" s="27">
        <f t="shared" si="2"/>
        <v>0.17061753087232512</v>
      </c>
      <c r="Y154" s="27">
        <f t="shared" si="2"/>
        <v>0.26863215159752996</v>
      </c>
      <c r="Z154" s="27">
        <f t="shared" si="2"/>
        <v>0.10383575506930542</v>
      </c>
      <c r="AA154" s="27">
        <f t="shared" si="2"/>
        <v>8.5874891598046704E-2</v>
      </c>
      <c r="AB154" s="27">
        <f t="shared" si="2"/>
        <v>0.6289603244174875</v>
      </c>
      <c r="AC154" s="27">
        <f t="shared" si="2"/>
        <v>7.2085513763525774E-2</v>
      </c>
      <c r="AD154" s="27">
        <f t="shared" si="2"/>
        <v>0.1215738482565233</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1617"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11618"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1"/>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332031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1995</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1995</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0.68519589691026328</v>
      </c>
      <c r="F14" s="122">
        <v>1.0619997100178254E-2</v>
      </c>
      <c r="G14" s="122">
        <v>0.35964505596692437</v>
      </c>
      <c r="H14" s="122">
        <v>4.7689793385026743E-3</v>
      </c>
      <c r="I14" s="122">
        <v>0.21102303683546725</v>
      </c>
      <c r="J14" s="122">
        <v>0.21103985843546724</v>
      </c>
      <c r="K14" s="122">
        <v>0.21106298813546723</v>
      </c>
      <c r="L14" s="122">
        <v>7.3874683162181813E-3</v>
      </c>
      <c r="M14" s="122">
        <v>0.15715420293544047</v>
      </c>
      <c r="N14" s="122">
        <v>1.9536284772510963</v>
      </c>
      <c r="O14" s="122">
        <v>0.19536952874018274</v>
      </c>
      <c r="P14" s="122">
        <v>0.19537024418154192</v>
      </c>
      <c r="Q14" s="122">
        <v>4.1846446977700541E-2</v>
      </c>
      <c r="R14" s="122">
        <v>0.19536953607435548</v>
      </c>
      <c r="S14" s="122">
        <v>0.19537905847793557</v>
      </c>
      <c r="T14" s="122">
        <v>7.5106239574172728E-2</v>
      </c>
      <c r="U14" s="122">
        <v>6.235297174185383E-3</v>
      </c>
      <c r="V14" s="122">
        <v>0.95723120786109639</v>
      </c>
      <c r="W14" s="122">
        <v>4.7780275948999993</v>
      </c>
      <c r="X14" s="122">
        <v>4.4423400000000001E-6</v>
      </c>
      <c r="Y14" s="122">
        <v>9.466414999999999E-6</v>
      </c>
      <c r="Z14" s="122">
        <v>5.0240749999999998E-6</v>
      </c>
      <c r="AA14" s="122">
        <v>6.1831622799999999E-6</v>
      </c>
      <c r="AB14" s="122">
        <v>2.5067489999999999E-5</v>
      </c>
      <c r="AC14" s="122">
        <v>2.3904020000000005E-2</v>
      </c>
      <c r="AD14" s="122">
        <v>1.7980899999999999E-6</v>
      </c>
      <c r="AE14" s="123"/>
      <c r="AF14" s="122">
        <v>7.0090000000000092</v>
      </c>
      <c r="AG14" s="122" t="s">
        <v>420</v>
      </c>
      <c r="AH14" s="122">
        <v>14.380730837789656</v>
      </c>
      <c r="AI14" s="122">
        <v>1826.3855074496239</v>
      </c>
      <c r="AJ14" s="122">
        <v>2801.1366307167959</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0.34035731325059571</v>
      </c>
      <c r="F23" s="122">
        <v>0.11066884420481805</v>
      </c>
      <c r="G23" s="122">
        <v>2.0382245791494641E-2</v>
      </c>
      <c r="H23" s="122">
        <v>6.1074876367629024E-5</v>
      </c>
      <c r="I23" s="122">
        <v>2.6635519948177658E-2</v>
      </c>
      <c r="J23" s="122">
        <v>3.2412401225639056E-2</v>
      </c>
      <c r="K23" s="122">
        <v>8.306291434509025E-2</v>
      </c>
      <c r="L23" s="122">
        <v>1.3397174389839924E-2</v>
      </c>
      <c r="M23" s="122">
        <v>0.37312500201289411</v>
      </c>
      <c r="N23" s="122">
        <v>1.0077162386509641E-2</v>
      </c>
      <c r="O23" s="122">
        <v>1.2060899023142711E-4</v>
      </c>
      <c r="P23" s="122" t="s">
        <v>421</v>
      </c>
      <c r="Q23" s="122" t="s">
        <v>421</v>
      </c>
      <c r="R23" s="122">
        <v>4.1813473233814891E-4</v>
      </c>
      <c r="S23" s="122">
        <v>1.9032185476513773E-2</v>
      </c>
      <c r="T23" s="122">
        <v>5.8040457787482012E-4</v>
      </c>
      <c r="U23" s="122">
        <v>8.1105571843067504E-5</v>
      </c>
      <c r="V23" s="122">
        <v>9.924191417547204E-3</v>
      </c>
      <c r="W23" s="122" t="s">
        <v>421</v>
      </c>
      <c r="X23" s="122">
        <v>2.4851992569732646E-4</v>
      </c>
      <c r="Y23" s="122">
        <v>4.0367904050643203E-4</v>
      </c>
      <c r="Z23" s="122" t="s">
        <v>420</v>
      </c>
      <c r="AA23" s="122" t="s">
        <v>420</v>
      </c>
      <c r="AB23" s="122">
        <v>6.5219896620375914E-4</v>
      </c>
      <c r="AC23" s="122" t="s">
        <v>421</v>
      </c>
      <c r="AD23" s="122" t="s">
        <v>420</v>
      </c>
      <c r="AE23" s="123"/>
      <c r="AF23" s="122">
        <v>351.19562475245999</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0.43865932114608291</v>
      </c>
      <c r="F24" s="122">
        <v>7.8260791471178107E-2</v>
      </c>
      <c r="G24" s="122">
        <v>0.16914051858958876</v>
      </c>
      <c r="H24" s="122">
        <v>1.0353593957989524E-3</v>
      </c>
      <c r="I24" s="122">
        <v>3.7558423437246483E-2</v>
      </c>
      <c r="J24" s="122">
        <v>3.7559207938446484E-2</v>
      </c>
      <c r="K24" s="122">
        <v>3.7559818106046486E-2</v>
      </c>
      <c r="L24" s="122">
        <v>2.0451335413566512E-2</v>
      </c>
      <c r="M24" s="122">
        <v>0.16156734302450859</v>
      </c>
      <c r="N24" s="122">
        <v>1.7308076117436192E-4</v>
      </c>
      <c r="O24" s="122">
        <v>1.2368571587217147E-5</v>
      </c>
      <c r="P24" s="122">
        <v>9.8714061467874308E-4</v>
      </c>
      <c r="Q24" s="122">
        <v>1.9719605350768576E-4</v>
      </c>
      <c r="R24" s="122">
        <v>3.840605942355048E-4</v>
      </c>
      <c r="S24" s="122">
        <v>4.0606171221321531E-4</v>
      </c>
      <c r="T24" s="122">
        <v>3.4193517794316195E-5</v>
      </c>
      <c r="U24" s="122">
        <v>2.8304533979644765E-4</v>
      </c>
      <c r="V24" s="122">
        <v>5.3893325286392194E-2</v>
      </c>
      <c r="W24" s="122">
        <v>2.5684911638253335E-3</v>
      </c>
      <c r="X24" s="122">
        <v>7.427884383220095E-6</v>
      </c>
      <c r="Y24" s="122">
        <v>3.2464084913842857E-5</v>
      </c>
      <c r="Z24" s="122">
        <v>5.16324867130219E-6</v>
      </c>
      <c r="AA24" s="122">
        <v>4.3455818393842864E-6</v>
      </c>
      <c r="AB24" s="122">
        <v>4.9400799807749423E-5</v>
      </c>
      <c r="AC24" s="122">
        <v>5.4043415999999997E-8</v>
      </c>
      <c r="AD24" s="122">
        <v>1.4818356E-5</v>
      </c>
      <c r="AE24" s="123"/>
      <c r="AF24" s="122">
        <v>1822.6946903895239</v>
      </c>
      <c r="AG24" s="122">
        <v>8.7166800000000003E-2</v>
      </c>
      <c r="AH24" s="122">
        <v>1421.1773244000001</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3.6234587043175979</v>
      </c>
      <c r="F27" s="122">
        <v>4.319541719249691</v>
      </c>
      <c r="G27" s="122">
        <v>0.28113730340398968</v>
      </c>
      <c r="H27" s="122">
        <v>3.1543167538878494E-2</v>
      </c>
      <c r="I27" s="122">
        <v>0.24705518060246298</v>
      </c>
      <c r="J27" s="122">
        <v>0.24705518060246298</v>
      </c>
      <c r="K27" s="122">
        <v>0.24705518060246298</v>
      </c>
      <c r="L27" s="122">
        <v>0.1117487091468479</v>
      </c>
      <c r="M27" s="122">
        <v>35.500504801284031</v>
      </c>
      <c r="N27" s="122">
        <v>4.0609247123794772</v>
      </c>
      <c r="O27" s="122">
        <v>3.200784215174578E-5</v>
      </c>
      <c r="P27" s="122">
        <v>1.6284556450151652E-3</v>
      </c>
      <c r="Q27" s="122">
        <v>4.9900679318932446E-5</v>
      </c>
      <c r="R27" s="122">
        <v>1.5314767850739138E-3</v>
      </c>
      <c r="S27" s="122">
        <v>1.0658480931247051E-3</v>
      </c>
      <c r="T27" s="122">
        <v>3.3975644337536922E-4</v>
      </c>
      <c r="U27" s="122">
        <v>3.5785674334373365E-5</v>
      </c>
      <c r="V27" s="122">
        <v>6.0179712306504358E-3</v>
      </c>
      <c r="W27" s="122">
        <v>9.6974500000000005E-2</v>
      </c>
      <c r="X27" s="122">
        <v>2.7385634559000003E-3</v>
      </c>
      <c r="Y27" s="122">
        <v>3.5288098068E-3</v>
      </c>
      <c r="Z27" s="122">
        <v>2.2314706466000003E-3</v>
      </c>
      <c r="AA27" s="122">
        <v>3.3872410313999998E-3</v>
      </c>
      <c r="AB27" s="122">
        <v>1.18860849407E-2</v>
      </c>
      <c r="AC27" s="122">
        <v>9.6974599999999998E-5</v>
      </c>
      <c r="AD27" s="122">
        <v>2.0165899999999999E-5</v>
      </c>
      <c r="AE27" s="123"/>
      <c r="AF27" s="122">
        <v>9440.8542973872009</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0.55605585678349645</v>
      </c>
      <c r="F28" s="122">
        <v>8.8290332093236668E-2</v>
      </c>
      <c r="G28" s="122">
        <v>7.1332534928473537E-2</v>
      </c>
      <c r="H28" s="122">
        <v>3.7706420766990409E-4</v>
      </c>
      <c r="I28" s="122">
        <v>0.10288060785613053</v>
      </c>
      <c r="J28" s="122">
        <v>0.10288060785613053</v>
      </c>
      <c r="K28" s="122">
        <v>0.10288060785613053</v>
      </c>
      <c r="L28" s="122">
        <v>4.6026786782377767E-2</v>
      </c>
      <c r="M28" s="122">
        <v>0.65790755751045871</v>
      </c>
      <c r="N28" s="122">
        <v>3.2368139902518481E-2</v>
      </c>
      <c r="O28" s="122">
        <v>1.5837221185260548E-6</v>
      </c>
      <c r="P28" s="122">
        <v>1.5381712717233158E-4</v>
      </c>
      <c r="Q28" s="122">
        <v>3.0549848979206674E-6</v>
      </c>
      <c r="R28" s="122">
        <v>2.3808152321001989E-4</v>
      </c>
      <c r="S28" s="122">
        <v>1.5996426245091646E-4</v>
      </c>
      <c r="T28" s="122">
        <v>8.0217785610758455E-6</v>
      </c>
      <c r="U28" s="122">
        <v>2.9425255587892259E-6</v>
      </c>
      <c r="V28" s="122">
        <v>5.2628082040811726E-4</v>
      </c>
      <c r="W28" s="122">
        <v>4.5477E-3</v>
      </c>
      <c r="X28" s="122">
        <v>5.3347520359999998E-4</v>
      </c>
      <c r="Y28" s="122">
        <v>6.0143938850000002E-4</v>
      </c>
      <c r="Z28" s="122">
        <v>4.677898701E-4</v>
      </c>
      <c r="AA28" s="122">
        <v>5.0288445090000005E-4</v>
      </c>
      <c r="AB28" s="122">
        <v>2.1055889130999999E-3</v>
      </c>
      <c r="AC28" s="122">
        <v>4.5476999999999997E-6</v>
      </c>
      <c r="AD28" s="122">
        <v>1.3402999999999999E-6</v>
      </c>
      <c r="AE28" s="123"/>
      <c r="AF28" s="122">
        <v>1209.5102087521</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1.6948947011078819</v>
      </c>
      <c r="F29" s="122">
        <v>0.13393976467934049</v>
      </c>
      <c r="G29" s="122">
        <v>0.11465081487038886</v>
      </c>
      <c r="H29" s="122">
        <v>4.5796904372565766E-4</v>
      </c>
      <c r="I29" s="122">
        <v>7.1727462931073682E-2</v>
      </c>
      <c r="J29" s="122">
        <v>7.1727462931073682E-2</v>
      </c>
      <c r="K29" s="122">
        <v>7.1727462931073682E-2</v>
      </c>
      <c r="L29" s="122">
        <v>3.8029096497454132E-2</v>
      </c>
      <c r="M29" s="122">
        <v>0.43164949836760924</v>
      </c>
      <c r="N29" s="122">
        <v>4.3649774471917933E-4</v>
      </c>
      <c r="O29" s="122">
        <v>2.2075382779332523E-6</v>
      </c>
      <c r="P29" s="122">
        <v>2.3381898656533765E-4</v>
      </c>
      <c r="Q29" s="122">
        <v>4.4136359887018092E-6</v>
      </c>
      <c r="R29" s="122">
        <v>3.7488247014403204E-4</v>
      </c>
      <c r="S29" s="122">
        <v>2.5139573989325139E-4</v>
      </c>
      <c r="T29" s="122">
        <v>8.8517616192034551E-6</v>
      </c>
      <c r="U29" s="122">
        <v>4.4121954215371113E-6</v>
      </c>
      <c r="V29" s="122">
        <v>7.9415195886173913E-4</v>
      </c>
      <c r="W29" s="122">
        <v>9.0790000000000003E-3</v>
      </c>
      <c r="X29" s="122">
        <v>1.3039979700000002E-4</v>
      </c>
      <c r="Y29" s="122">
        <v>7.8964321540000006E-4</v>
      </c>
      <c r="Z29" s="122">
        <v>8.8237196050000002E-4</v>
      </c>
      <c r="AA29" s="122">
        <v>2.028441287E-4</v>
      </c>
      <c r="AB29" s="122">
        <v>2.0052591016000002E-3</v>
      </c>
      <c r="AC29" s="122">
        <v>3.4429999999999999E-6</v>
      </c>
      <c r="AD29" s="122">
        <v>1.6316E-6</v>
      </c>
      <c r="AE29" s="123"/>
      <c r="AF29" s="122">
        <v>1883.1873287941</v>
      </c>
      <c r="AG29" s="122" t="s">
        <v>420</v>
      </c>
      <c r="AH29" s="122">
        <v>12.340383017000001</v>
      </c>
      <c r="AI29" s="116" t="s">
        <v>420</v>
      </c>
      <c r="AJ29" s="122" t="s">
        <v>420</v>
      </c>
      <c r="AK29" s="122" t="s">
        <v>420</v>
      </c>
      <c r="AL29" s="124" t="s">
        <v>9</v>
      </c>
    </row>
    <row r="30" spans="1:38" s="90" customFormat="1" ht="26.25" customHeight="1" thickBot="1" x14ac:dyDescent="0.3">
      <c r="A30" s="77" t="s">
        <v>109</v>
      </c>
      <c r="B30" s="77" t="s">
        <v>142</v>
      </c>
      <c r="C30" s="77" t="s">
        <v>44</v>
      </c>
      <c r="D30" s="121"/>
      <c r="E30" s="122">
        <v>8.4398454263260921E-3</v>
      </c>
      <c r="F30" s="122">
        <v>0.19488540027520904</v>
      </c>
      <c r="G30" s="122">
        <v>9.9796597498350947E-4</v>
      </c>
      <c r="H30" s="122">
        <v>8.1705835872008238E-5</v>
      </c>
      <c r="I30" s="122">
        <v>3.1908710861333392E-3</v>
      </c>
      <c r="J30" s="122">
        <v>3.1908710861333392E-3</v>
      </c>
      <c r="K30" s="122">
        <v>3.1908710861333392E-3</v>
      </c>
      <c r="L30" s="122">
        <v>4.9273460280817869E-4</v>
      </c>
      <c r="M30" s="122">
        <v>0.92419490165115659</v>
      </c>
      <c r="N30" s="122">
        <v>4.785276437520615E-2</v>
      </c>
      <c r="O30" s="122">
        <v>4.0970873571138565E-5</v>
      </c>
      <c r="P30" s="122">
        <v>1.4470506637260884E-5</v>
      </c>
      <c r="Q30" s="122">
        <v>4.9898298749175463E-7</v>
      </c>
      <c r="R30" s="122">
        <v>1.815869300895124E-4</v>
      </c>
      <c r="S30" s="122">
        <v>6.9409351385623938E-3</v>
      </c>
      <c r="T30" s="122">
        <v>2.8802570726145748E-4</v>
      </c>
      <c r="U30" s="122">
        <v>4.0792635771813381E-5</v>
      </c>
      <c r="V30" s="122">
        <v>4.0670209914341927E-3</v>
      </c>
      <c r="W30" s="122">
        <v>1.1474E-3</v>
      </c>
      <c r="X30" s="122">
        <v>1.7485975999999999E-5</v>
      </c>
      <c r="Y30" s="122">
        <v>3.2057622700000004E-5</v>
      </c>
      <c r="Z30" s="122">
        <v>1.09287351E-5</v>
      </c>
      <c r="AA30" s="122">
        <v>3.75219902E-5</v>
      </c>
      <c r="AB30" s="122">
        <v>9.799432399999999E-5</v>
      </c>
      <c r="AC30" s="122">
        <v>1.1476E-6</v>
      </c>
      <c r="AD30" s="122">
        <v>1.1476E-6</v>
      </c>
      <c r="AE30" s="123"/>
      <c r="AF30" s="122">
        <v>72.808270981600003</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1.0324294123185473</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47.9051790006</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5.5946218552522103E-2</v>
      </c>
      <c r="J32" s="122">
        <v>0.11477360461250762</v>
      </c>
      <c r="K32" s="122">
        <v>0.13909218011449132</v>
      </c>
      <c r="L32" s="122">
        <v>1.0822440843280712E-2</v>
      </c>
      <c r="M32" s="122" t="s">
        <v>420</v>
      </c>
      <c r="N32" s="126">
        <v>0.51040831954836197</v>
      </c>
      <c r="O32" s="122">
        <v>2.1125065329209692E-3</v>
      </c>
      <c r="P32" s="116" t="s">
        <v>421</v>
      </c>
      <c r="Q32" s="122">
        <v>5.7784857840163222E-3</v>
      </c>
      <c r="R32" s="122">
        <v>0.19181357245253722</v>
      </c>
      <c r="S32" s="122">
        <v>4.2223372744681802</v>
      </c>
      <c r="T32" s="122">
        <v>2.8644819088493787E-2</v>
      </c>
      <c r="U32" s="122">
        <v>2.7818436022898243E-3</v>
      </c>
      <c r="V32" s="122">
        <v>1.1363726467274848</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3553.1167880702769</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1.6526338827652847E-2</v>
      </c>
      <c r="J33" s="122">
        <v>3.0604331162320083E-2</v>
      </c>
      <c r="K33" s="122">
        <v>6.1208662324640166E-2</v>
      </c>
      <c r="L33" s="122">
        <v>6.4881182064118598E-4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3553.1167880702769</v>
      </c>
      <c r="AL33" s="124" t="s">
        <v>381</v>
      </c>
    </row>
    <row r="34" spans="1:38" s="90" customFormat="1" ht="26.25" customHeight="1" thickBot="1" x14ac:dyDescent="0.3">
      <c r="A34" s="77" t="s">
        <v>107</v>
      </c>
      <c r="B34" s="77" t="s">
        <v>146</v>
      </c>
      <c r="C34" s="77" t="s">
        <v>48</v>
      </c>
      <c r="D34" s="121"/>
      <c r="E34" s="122">
        <v>0.113372295336</v>
      </c>
      <c r="F34" s="122">
        <v>1.0063070020800001E-2</v>
      </c>
      <c r="G34" s="122">
        <v>8.8354126799999998E-3</v>
      </c>
      <c r="H34" s="122">
        <v>1.5159708072000001E-5</v>
      </c>
      <c r="I34" s="122">
        <v>2.9640484432800003E-3</v>
      </c>
      <c r="J34" s="122">
        <v>3.1147154805600003E-3</v>
      </c>
      <c r="K34" s="122">
        <v>3.2886336038400001E-3</v>
      </c>
      <c r="L34" s="122">
        <v>1.9266314881320004E-3</v>
      </c>
      <c r="M34" s="122">
        <v>2.3148781221600002E-2</v>
      </c>
      <c r="N34" s="122" t="s">
        <v>421</v>
      </c>
      <c r="O34" s="122">
        <v>2.1670012152000002E-5</v>
      </c>
      <c r="P34" s="122" t="s">
        <v>421</v>
      </c>
      <c r="Q34" s="122" t="s">
        <v>421</v>
      </c>
      <c r="R34" s="122">
        <v>1.0816405207200001E-4</v>
      </c>
      <c r="S34" s="122">
        <v>3.67739176176E-3</v>
      </c>
      <c r="T34" s="122">
        <v>1.51411072032E-4</v>
      </c>
      <c r="U34" s="122">
        <v>2.1670012152000002E-5</v>
      </c>
      <c r="V34" s="122">
        <v>2.1632810414400003E-3</v>
      </c>
      <c r="W34" s="122" t="s">
        <v>421</v>
      </c>
      <c r="X34" s="122">
        <v>6.4917032111999991E-5</v>
      </c>
      <c r="Y34" s="122">
        <v>1.0816405207200001E-4</v>
      </c>
      <c r="Z34" s="122" t="s">
        <v>421</v>
      </c>
      <c r="AA34" s="122" t="s">
        <v>421</v>
      </c>
      <c r="AB34" s="122">
        <v>1.7308108418400003E-4</v>
      </c>
      <c r="AC34" s="122" t="s">
        <v>420</v>
      </c>
      <c r="AD34" s="122" t="s">
        <v>420</v>
      </c>
      <c r="AE34" s="123"/>
      <c r="AF34" s="122">
        <v>93.004344000000003</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2.7123190880651165E-2</v>
      </c>
      <c r="F36" s="122">
        <v>6.5741806151162804E-4</v>
      </c>
      <c r="G36" s="122">
        <v>6.8371478397209317E-4</v>
      </c>
      <c r="H36" s="122">
        <v>2.7461291598E-4</v>
      </c>
      <c r="I36" s="122">
        <v>3.7516657376930243E-4</v>
      </c>
      <c r="J36" s="122">
        <v>4.0196418618139538E-4</v>
      </c>
      <c r="K36" s="122">
        <v>4.0196418618139538E-4</v>
      </c>
      <c r="L36" s="122">
        <v>1.8144738497720934E-5</v>
      </c>
      <c r="M36" s="122">
        <v>1.4425630606883723E-3</v>
      </c>
      <c r="N36" s="122">
        <v>4.8836770283720947E-5</v>
      </c>
      <c r="O36" s="122">
        <v>3.7566746372093033E-6</v>
      </c>
      <c r="P36" s="122">
        <v>1.1270023911627909E-5</v>
      </c>
      <c r="Q36" s="122">
        <v>1.5026698548837213E-5</v>
      </c>
      <c r="R36" s="122">
        <v>1.8783373186046514E-5</v>
      </c>
      <c r="S36" s="122">
        <v>3.3058736807441863E-4</v>
      </c>
      <c r="T36" s="122">
        <v>3.7566746372093025E-4</v>
      </c>
      <c r="U36" s="122">
        <v>3.7566746372093029E-5</v>
      </c>
      <c r="V36" s="122">
        <v>4.5080095646511632E-4</v>
      </c>
      <c r="W36" s="122">
        <v>4.8836770283720947E-5</v>
      </c>
      <c r="X36" s="122">
        <v>7.5133492744186064E-7</v>
      </c>
      <c r="Y36" s="122">
        <v>3.7566746372093033E-6</v>
      </c>
      <c r="Z36" s="122">
        <v>3.7566746372093033E-6</v>
      </c>
      <c r="AA36" s="122">
        <v>3.7566746372093032E-7</v>
      </c>
      <c r="AB36" s="122">
        <v>8.6403516655813973E-6</v>
      </c>
      <c r="AC36" s="122">
        <v>3.0053397097674426E-5</v>
      </c>
      <c r="AD36" s="122">
        <v>1.4275363621395352E-5</v>
      </c>
      <c r="AE36" s="123"/>
      <c r="AF36" s="122">
        <v>16.15370094</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14.380730837789661</v>
      </c>
      <c r="AI37" s="122" t="s">
        <v>420</v>
      </c>
      <c r="AJ37" s="122" t="s">
        <v>420</v>
      </c>
      <c r="AK37" s="122" t="s">
        <v>337</v>
      </c>
      <c r="AL37" s="124" t="s">
        <v>9</v>
      </c>
    </row>
    <row r="38" spans="1:38" s="90" customFormat="1" ht="26.25" customHeight="1" thickBot="1" x14ac:dyDescent="0.3">
      <c r="A38" s="77" t="s">
        <v>107</v>
      </c>
      <c r="B38" s="77" t="s">
        <v>150</v>
      </c>
      <c r="C38" s="77" t="s">
        <v>249</v>
      </c>
      <c r="D38" s="129"/>
      <c r="E38" s="122">
        <v>1.035156448871353E-2</v>
      </c>
      <c r="F38" s="122">
        <v>8.7180004296915758E-4</v>
      </c>
      <c r="G38" s="122">
        <v>5.9604144074284094E-4</v>
      </c>
      <c r="H38" s="122">
        <v>1.7555781302445418E-6</v>
      </c>
      <c r="I38" s="122">
        <v>7.7226517084916777E-4</v>
      </c>
      <c r="J38" s="122">
        <v>8.3522334108206543E-4</v>
      </c>
      <c r="K38" s="122">
        <v>1.3003847041349118E-3</v>
      </c>
      <c r="L38" s="122">
        <v>3.9263285241672549E-4</v>
      </c>
      <c r="M38" s="122">
        <v>3.7128034001597172E-3</v>
      </c>
      <c r="N38" s="122">
        <v>5.1703738172743704E-7</v>
      </c>
      <c r="O38" s="122">
        <v>3.2161466579295117E-6</v>
      </c>
      <c r="P38" s="122" t="s">
        <v>421</v>
      </c>
      <c r="Q38" s="122" t="s">
        <v>421</v>
      </c>
      <c r="R38" s="122">
        <v>1.2478882872584515E-5</v>
      </c>
      <c r="S38" s="122">
        <v>4.5356293547755162E-4</v>
      </c>
      <c r="T38" s="122">
        <v>1.6984775444406951E-5</v>
      </c>
      <c r="U38" s="122">
        <v>2.2926062429846795E-6</v>
      </c>
      <c r="V38" s="122">
        <v>2.6056097370950865E-4</v>
      </c>
      <c r="W38" s="122" t="s">
        <v>421</v>
      </c>
      <c r="X38" s="122">
        <v>6.8677789204465171E-6</v>
      </c>
      <c r="Y38" s="122">
        <v>1.1445617964937051E-5</v>
      </c>
      <c r="Z38" s="122" t="s">
        <v>420</v>
      </c>
      <c r="AA38" s="122" t="s">
        <v>420</v>
      </c>
      <c r="AB38" s="122">
        <v>1.8313396885383562E-5</v>
      </c>
      <c r="AC38" s="122" t="s">
        <v>421</v>
      </c>
      <c r="AD38" s="122" t="s">
        <v>420</v>
      </c>
      <c r="AE38" s="123"/>
      <c r="AF38" s="122">
        <v>9.8660002284527586</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0.92155021256661429</v>
      </c>
      <c r="F39" s="122">
        <v>0.31091650095788953</v>
      </c>
      <c r="G39" s="122">
        <v>0.38388890883374327</v>
      </c>
      <c r="H39" s="122">
        <v>3.9507452562104764E-4</v>
      </c>
      <c r="I39" s="122">
        <v>7.9138658486420557E-2</v>
      </c>
      <c r="J39" s="122">
        <v>9.0990894255051996E-2</v>
      </c>
      <c r="K39" s="122">
        <v>9.1012116712251998E-2</v>
      </c>
      <c r="L39" s="122">
        <v>4.0067247939142084E-2</v>
      </c>
      <c r="M39" s="122">
        <v>0.66168360029437412</v>
      </c>
      <c r="N39" s="122">
        <v>3.2050325505092202E-2</v>
      </c>
      <c r="O39" s="122">
        <v>6.0577568447953134E-4</v>
      </c>
      <c r="P39" s="122">
        <v>1.4260042270210476E-3</v>
      </c>
      <c r="Q39" s="122">
        <v>2.9908402535452376E-3</v>
      </c>
      <c r="R39" s="122">
        <v>3.9588453661641959E-2</v>
      </c>
      <c r="S39" s="122">
        <v>1.1904210987818867E-2</v>
      </c>
      <c r="T39" s="122">
        <v>0.49287667827404669</v>
      </c>
      <c r="U39" s="122">
        <v>9.8419733735624756E-4</v>
      </c>
      <c r="V39" s="122">
        <v>7.8913638121400564E-2</v>
      </c>
      <c r="W39" s="122">
        <v>2.4265350763262854E-2</v>
      </c>
      <c r="X39" s="122">
        <v>1.4543510664307991E-4</v>
      </c>
      <c r="Y39" s="122">
        <v>2.376965672011571E-4</v>
      </c>
      <c r="Z39" s="122">
        <v>7.8553981379597804E-5</v>
      </c>
      <c r="AA39" s="122">
        <v>6.2000397476115704E-5</v>
      </c>
      <c r="AB39" s="122">
        <v>5.2368605269995062E-4</v>
      </c>
      <c r="AC39" s="122">
        <v>8.6904268518230466E-4</v>
      </c>
      <c r="AD39" s="122">
        <v>5.159149464892634E-4</v>
      </c>
      <c r="AE39" s="123"/>
      <c r="AF39" s="122">
        <v>3941.9847966104758</v>
      </c>
      <c r="AG39" s="122">
        <v>3.0317796000000001</v>
      </c>
      <c r="AH39" s="122">
        <v>10078.546885199998</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2.1248280626209781</v>
      </c>
      <c r="F41" s="122">
        <v>0.44896565140688921</v>
      </c>
      <c r="G41" s="122">
        <v>1.5201857583124117</v>
      </c>
      <c r="H41" s="122">
        <v>5.0046243334182818E-3</v>
      </c>
      <c r="I41" s="122">
        <v>0.34671866505302179</v>
      </c>
      <c r="J41" s="122">
        <v>0.34827291793240917</v>
      </c>
      <c r="K41" s="122">
        <v>0.38082266215642352</v>
      </c>
      <c r="L41" s="122">
        <v>2.3351023498600569E-2</v>
      </c>
      <c r="M41" s="122">
        <v>4.1115783503291166</v>
      </c>
      <c r="N41" s="122">
        <v>6.7345315506711551E-2</v>
      </c>
      <c r="O41" s="122">
        <v>9.0845350631067268E-4</v>
      </c>
      <c r="P41" s="122">
        <v>6.3535636569376453E-3</v>
      </c>
      <c r="Q41" s="122">
        <v>4.3125632546865168E-3</v>
      </c>
      <c r="R41" s="122">
        <v>1.2798721693726804E-2</v>
      </c>
      <c r="S41" s="122">
        <v>1.6067779614474701E-2</v>
      </c>
      <c r="T41" s="122">
        <v>6.9679313563270886E-3</v>
      </c>
      <c r="U41" s="122">
        <v>2.1031887481810629E-3</v>
      </c>
      <c r="V41" s="122">
        <v>0.15573337266747744</v>
      </c>
      <c r="W41" s="122">
        <v>0.61902115780340816</v>
      </c>
      <c r="X41" s="122">
        <v>0.15137762264003199</v>
      </c>
      <c r="Y41" s="122">
        <v>0.23835849070016632</v>
      </c>
      <c r="Z41" s="122">
        <v>9.09628782116505E-2</v>
      </c>
      <c r="AA41" s="122">
        <v>7.4488186551877611E-2</v>
      </c>
      <c r="AB41" s="122">
        <v>0.55518717810372653</v>
      </c>
      <c r="AC41" s="122">
        <v>4.8568864414675711E-4</v>
      </c>
      <c r="AD41" s="122">
        <v>9.9221825597866894E-2</v>
      </c>
      <c r="AE41" s="123"/>
      <c r="AF41" s="122">
        <v>10737.830107799999</v>
      </c>
      <c r="AG41" s="122">
        <v>580.56733440000016</v>
      </c>
      <c r="AH41" s="122">
        <v>20828.5750008</v>
      </c>
      <c r="AI41" s="122">
        <v>144.65967651739567</v>
      </c>
      <c r="AJ41" s="122" t="s">
        <v>420</v>
      </c>
      <c r="AK41" s="122" t="s">
        <v>337</v>
      </c>
      <c r="AL41" s="124" t="s">
        <v>9</v>
      </c>
    </row>
    <row r="42" spans="1:38" s="90" customFormat="1" ht="26.25" customHeight="1" thickBot="1" x14ac:dyDescent="0.3">
      <c r="A42" s="77" t="s">
        <v>107</v>
      </c>
      <c r="B42" s="77" t="s">
        <v>154</v>
      </c>
      <c r="C42" s="77" t="s">
        <v>50</v>
      </c>
      <c r="D42" s="121"/>
      <c r="E42" s="122">
        <v>2.3555588441387981E-3</v>
      </c>
      <c r="F42" s="122">
        <v>0.11550376479778643</v>
      </c>
      <c r="G42" s="122">
        <v>2.223417183400775E-4</v>
      </c>
      <c r="H42" s="122">
        <v>6.2222960922487104E-6</v>
      </c>
      <c r="I42" s="122">
        <v>3.4170055015034933E-4</v>
      </c>
      <c r="J42" s="122">
        <v>3.5351931270706933E-4</v>
      </c>
      <c r="K42" s="122">
        <v>3.6674577574594927E-4</v>
      </c>
      <c r="L42" s="122">
        <v>3.2693929264497498E-5</v>
      </c>
      <c r="M42" s="122">
        <v>0.2159071240342269</v>
      </c>
      <c r="N42" s="122">
        <v>1.0590680781747826E-2</v>
      </c>
      <c r="O42" s="122">
        <v>3.986966243307964E-6</v>
      </c>
      <c r="P42" s="122" t="s">
        <v>421</v>
      </c>
      <c r="Q42" s="122" t="s">
        <v>421</v>
      </c>
      <c r="R42" s="122">
        <v>4.1838112401365405E-5</v>
      </c>
      <c r="S42" s="122">
        <v>1.1411405834727685E-3</v>
      </c>
      <c r="T42" s="122">
        <v>2.9566620366600553E-5</v>
      </c>
      <c r="U42" s="122">
        <v>3.705695305667964E-6</v>
      </c>
      <c r="V42" s="122">
        <v>5.490153498517883E-4</v>
      </c>
      <c r="W42" s="122" t="s">
        <v>421</v>
      </c>
      <c r="X42" s="122">
        <v>1.041696736434169E-5</v>
      </c>
      <c r="Y42" s="122">
        <v>1.1493602532341691E-5</v>
      </c>
      <c r="Z42" s="122" t="s">
        <v>420</v>
      </c>
      <c r="AA42" s="122" t="s">
        <v>420</v>
      </c>
      <c r="AB42" s="122">
        <v>2.1910569896683378E-5</v>
      </c>
      <c r="AC42" s="122" t="s">
        <v>421</v>
      </c>
      <c r="AD42" s="122" t="s">
        <v>420</v>
      </c>
      <c r="AE42" s="123"/>
      <c r="AF42" s="122">
        <v>16.416230204109063</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2.1286343170632475E-3</v>
      </c>
      <c r="F44" s="122">
        <v>1.3940587547262944E-2</v>
      </c>
      <c r="G44" s="122">
        <v>1.5114822623691682E-4</v>
      </c>
      <c r="H44" s="122">
        <v>4.7764231090250169E-7</v>
      </c>
      <c r="I44" s="122">
        <v>3.9897228955916033E-4</v>
      </c>
      <c r="J44" s="122">
        <v>4.0893608209762182E-4</v>
      </c>
      <c r="K44" s="122">
        <v>5.0959616186685278E-4</v>
      </c>
      <c r="L44" s="122">
        <v>8.5481943353320078E-5</v>
      </c>
      <c r="M44" s="122">
        <v>3.0400189108985953E-2</v>
      </c>
      <c r="N44" s="122">
        <v>1.2376581180077787E-3</v>
      </c>
      <c r="O44" s="122">
        <v>2.3547788037881423E-6</v>
      </c>
      <c r="P44" s="122" t="s">
        <v>421</v>
      </c>
      <c r="Q44" s="122" t="s">
        <v>421</v>
      </c>
      <c r="R44" s="122">
        <v>7.2728917083791695E-6</v>
      </c>
      <c r="S44" s="122">
        <v>3.1099125787119178E-4</v>
      </c>
      <c r="T44" s="122">
        <v>9.101815457940068E-6</v>
      </c>
      <c r="U44" s="122">
        <v>9.1446122168044997E-7</v>
      </c>
      <c r="V44" s="122">
        <v>1.8002703253496802E-4</v>
      </c>
      <c r="W44" s="122" t="s">
        <v>421</v>
      </c>
      <c r="X44" s="122">
        <v>3.1764794420413477E-6</v>
      </c>
      <c r="Y44" s="122">
        <v>4.1392849714022468E-6</v>
      </c>
      <c r="Z44" s="122" t="s">
        <v>420</v>
      </c>
      <c r="AA44" s="122" t="s">
        <v>420</v>
      </c>
      <c r="AB44" s="122">
        <v>7.3157644134435953E-6</v>
      </c>
      <c r="AC44" s="122" t="s">
        <v>421</v>
      </c>
      <c r="AD44" s="122" t="s">
        <v>420</v>
      </c>
      <c r="AE44" s="123"/>
      <c r="AF44" s="122">
        <v>3.9885249835359313</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1.0326280213417932E-4</v>
      </c>
      <c r="F47" s="122">
        <v>1.4476250382354751E-5</v>
      </c>
      <c r="G47" s="122">
        <v>6.0553778075161219E-6</v>
      </c>
      <c r="H47" s="122">
        <v>1.6939011927821567E-8</v>
      </c>
      <c r="I47" s="122">
        <v>1.2114332073796354E-5</v>
      </c>
      <c r="J47" s="122">
        <v>9.4828690861818227E-5</v>
      </c>
      <c r="K47" s="122">
        <v>7.0462753379249771E-4</v>
      </c>
      <c r="L47" s="122">
        <v>5.3889720017230222E-6</v>
      </c>
      <c r="M47" s="122">
        <v>4.9727154689388692E-5</v>
      </c>
      <c r="N47" s="122">
        <v>3.9652594020276884E-8</v>
      </c>
      <c r="O47" s="122">
        <v>1.3730682193660305E-6</v>
      </c>
      <c r="P47" s="122" t="s">
        <v>421</v>
      </c>
      <c r="Q47" s="122" t="s">
        <v>421</v>
      </c>
      <c r="R47" s="122">
        <v>1.6052247966689486E-6</v>
      </c>
      <c r="S47" s="122">
        <v>1.4389958875183403E-4</v>
      </c>
      <c r="T47" s="122">
        <v>1.6199522307352685E-6</v>
      </c>
      <c r="U47" s="122">
        <v>2.3300587338852985E-8</v>
      </c>
      <c r="V47" s="122">
        <v>5.0402528949051121E-5</v>
      </c>
      <c r="W47" s="122" t="s">
        <v>421</v>
      </c>
      <c r="X47" s="122">
        <v>6.5114372906450227E-8</v>
      </c>
      <c r="Y47" s="122">
        <v>1.1002900598967592E-7</v>
      </c>
      <c r="Z47" s="122" t="s">
        <v>420</v>
      </c>
      <c r="AA47" s="122" t="s">
        <v>420</v>
      </c>
      <c r="AB47" s="122">
        <v>1.7514337889612615E-7</v>
      </c>
      <c r="AC47" s="122" t="s">
        <v>421</v>
      </c>
      <c r="AD47" s="122" t="s">
        <v>420</v>
      </c>
      <c r="AE47" s="123"/>
      <c r="AF47" s="122">
        <v>0.10019432924244852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0.42923944543360337</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0.50154483386325355</v>
      </c>
      <c r="AL53" s="124" t="s">
        <v>307</v>
      </c>
    </row>
    <row r="54" spans="1:38" s="90" customFormat="1" ht="37.5" customHeight="1" thickBot="1" x14ac:dyDescent="0.3">
      <c r="A54" s="77" t="s">
        <v>102</v>
      </c>
      <c r="B54" s="77" t="s">
        <v>164</v>
      </c>
      <c r="C54" s="77" t="s">
        <v>258</v>
      </c>
      <c r="D54" s="121"/>
      <c r="E54" s="122" t="s">
        <v>420</v>
      </c>
      <c r="F54" s="122">
        <v>0.44562394755230961</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32480.146299599994</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2.3496278234808265E-2</v>
      </c>
      <c r="J61" s="122">
        <v>0.2349627823480826</v>
      </c>
      <c r="K61" s="122">
        <v>0.78601167897738455</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63111.567354965591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2.0325685221080954</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951546</v>
      </c>
      <c r="AL82" s="124" t="s">
        <v>338</v>
      </c>
    </row>
    <row r="83" spans="1:38" s="90" customFormat="1" ht="26.25" customHeight="1" thickBot="1" x14ac:dyDescent="0.3">
      <c r="A83" s="77" t="s">
        <v>100</v>
      </c>
      <c r="B83" s="84" t="s">
        <v>194</v>
      </c>
      <c r="C83" s="83" t="s">
        <v>62</v>
      </c>
      <c r="D83" s="121"/>
      <c r="E83" s="122" t="s">
        <v>421</v>
      </c>
      <c r="F83" s="122">
        <v>7.9348829538461549E-4</v>
      </c>
      <c r="G83" s="122" t="s">
        <v>421</v>
      </c>
      <c r="H83" s="122" t="s">
        <v>420</v>
      </c>
      <c r="I83" s="122">
        <v>1.9837207384615387E-4</v>
      </c>
      <c r="J83" s="122">
        <v>1.487790553846154E-3</v>
      </c>
      <c r="K83" s="122">
        <v>6.9430225846153857E-3</v>
      </c>
      <c r="L83" s="122">
        <v>1.1307208209230771E-5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2.0630360839938207</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0.11016333505800004</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951546</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0.51804161799999993</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4.3692121098884542E-3</v>
      </c>
      <c r="F91" s="122">
        <v>1.1609143949197352E-2</v>
      </c>
      <c r="G91" s="122">
        <v>1.8005258847555692E-3</v>
      </c>
      <c r="H91" s="122">
        <v>9.9541213613985567E-3</v>
      </c>
      <c r="I91" s="122">
        <v>7.5102184555801921E-2</v>
      </c>
      <c r="J91" s="122">
        <v>8.4654242413850528E-2</v>
      </c>
      <c r="K91" s="122">
        <v>8.6627166410792211E-2</v>
      </c>
      <c r="L91" s="122">
        <v>2.9142789046022273E-4</v>
      </c>
      <c r="M91" s="122">
        <v>0.13358540040116909</v>
      </c>
      <c r="N91" s="122">
        <v>0.1563631591415183</v>
      </c>
      <c r="O91" s="122">
        <v>1.5628055288080766E-2</v>
      </c>
      <c r="P91" s="122">
        <v>3.471494814360792E-4</v>
      </c>
      <c r="Q91" s="122">
        <v>2.8013286310152687E-4</v>
      </c>
      <c r="R91" s="122">
        <v>1.3323115521163567E-2</v>
      </c>
      <c r="S91" s="122">
        <v>0.50758797909359399</v>
      </c>
      <c r="T91" s="122">
        <v>2.9100455527142931E-2</v>
      </c>
      <c r="U91" s="122">
        <v>2.4185884718247726E-3</v>
      </c>
      <c r="V91" s="122">
        <v>0.29331551974596559</v>
      </c>
      <c r="W91" s="122">
        <v>2.3985834605779651E-4</v>
      </c>
      <c r="X91" s="122">
        <v>2.6624276412415412E-4</v>
      </c>
      <c r="Y91" s="122">
        <v>1.0793625572600843E-4</v>
      </c>
      <c r="Z91" s="122">
        <v>1.0793625572600843E-4</v>
      </c>
      <c r="AA91" s="122">
        <v>1.0793625572600843E-4</v>
      </c>
      <c r="AB91" s="122">
        <v>5.9005153130217952E-4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8.8606465581446497E-2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4.8939287541677568E-5</v>
      </c>
      <c r="F99" s="122">
        <v>1.6113632583395652E-3</v>
      </c>
      <c r="G99" s="122" t="s">
        <v>420</v>
      </c>
      <c r="H99" s="122">
        <v>1.4435386833572912E-3</v>
      </c>
      <c r="I99" s="122">
        <v>3.362E-5</v>
      </c>
      <c r="J99" s="122">
        <v>5.1660000000000003E-5</v>
      </c>
      <c r="K99" s="122">
        <v>1.1315999999999999E-4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8.2000000000000003E-2</v>
      </c>
      <c r="AL99" s="124" t="s">
        <v>334</v>
      </c>
    </row>
    <row r="100" spans="1:38" s="90" customFormat="1" ht="26.25" customHeight="1" thickBot="1" x14ac:dyDescent="0.3">
      <c r="A100" s="77" t="s">
        <v>104</v>
      </c>
      <c r="B100" s="77" t="s">
        <v>203</v>
      </c>
      <c r="C100" s="77" t="s">
        <v>357</v>
      </c>
      <c r="D100" s="129"/>
      <c r="E100" s="122">
        <v>2.0640255855662164E-4</v>
      </c>
      <c r="F100" s="122">
        <v>4.7742955221445459E-3</v>
      </c>
      <c r="G100" s="122" t="s">
        <v>420</v>
      </c>
      <c r="H100" s="122">
        <v>3.892925360697708E-3</v>
      </c>
      <c r="I100" s="122">
        <v>8.1780000000000006E-5</v>
      </c>
      <c r="J100" s="122">
        <v>1.2282000000000002E-4</v>
      </c>
      <c r="K100" s="122">
        <v>2.6823999999999999E-4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0.46100000000000002</v>
      </c>
      <c r="AL100" s="124" t="s">
        <v>334</v>
      </c>
    </row>
    <row r="101" spans="1:38" s="90" customFormat="1" ht="26.25" customHeight="1" thickBot="1" x14ac:dyDescent="0.3">
      <c r="A101" s="77" t="s">
        <v>104</v>
      </c>
      <c r="B101" s="77" t="s">
        <v>205</v>
      </c>
      <c r="C101" s="77" t="s">
        <v>244</v>
      </c>
      <c r="D101" s="129"/>
      <c r="E101" s="122">
        <v>4.2297371471225111E-6</v>
      </c>
      <c r="F101" s="122">
        <v>2.194560126061685E-5</v>
      </c>
      <c r="G101" s="122" t="s">
        <v>420</v>
      </c>
      <c r="H101" s="122">
        <v>9.8323388804457597E-5</v>
      </c>
      <c r="I101" s="122">
        <v>1.9200000000000003E-6</v>
      </c>
      <c r="J101" s="122">
        <v>5.7599999999999999E-6</v>
      </c>
      <c r="K101" s="122">
        <v>1.3440000000000002E-5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9.6000000000000002E-2</v>
      </c>
      <c r="AL101" s="124" t="s">
        <v>334</v>
      </c>
    </row>
    <row r="102" spans="1:38" s="90" customFormat="1" ht="26.25" customHeight="1" thickBot="1" x14ac:dyDescent="0.3">
      <c r="A102" s="77" t="s">
        <v>104</v>
      </c>
      <c r="B102" s="77" t="s">
        <v>206</v>
      </c>
      <c r="C102" s="77" t="s">
        <v>358</v>
      </c>
      <c r="D102" s="129"/>
      <c r="E102" s="122" t="s">
        <v>422</v>
      </c>
      <c r="F102" s="122" t="s">
        <v>422</v>
      </c>
      <c r="G102" s="122" t="s">
        <v>420</v>
      </c>
      <c r="H102" s="122" t="s">
        <v>422</v>
      </c>
      <c r="I102" s="122" t="s">
        <v>422</v>
      </c>
      <c r="J102" s="122" t="s">
        <v>422</v>
      </c>
      <c r="K102" s="122" t="s">
        <v>422</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t="s">
        <v>337</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t="s">
        <v>422</v>
      </c>
      <c r="F104" s="122" t="s">
        <v>422</v>
      </c>
      <c r="G104" s="122" t="s">
        <v>420</v>
      </c>
      <c r="H104" s="122" t="s">
        <v>422</v>
      </c>
      <c r="I104" s="122" t="s">
        <v>422</v>
      </c>
      <c r="J104" s="122" t="s">
        <v>422</v>
      </c>
      <c r="K104" s="122" t="s">
        <v>422</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t="s">
        <v>337</v>
      </c>
      <c r="AL104" s="124" t="s">
        <v>334</v>
      </c>
    </row>
    <row r="105" spans="1:38" s="90" customFormat="1" ht="26.25" customHeight="1" thickBot="1" x14ac:dyDescent="0.3">
      <c r="A105" s="77" t="s">
        <v>104</v>
      </c>
      <c r="B105" s="77" t="s">
        <v>298</v>
      </c>
      <c r="C105" s="77" t="s">
        <v>247</v>
      </c>
      <c r="D105" s="129"/>
      <c r="E105" s="122">
        <v>7.6512025048923681E-6</v>
      </c>
      <c r="F105" s="122">
        <v>9.6371156164383565E-5</v>
      </c>
      <c r="G105" s="122" t="s">
        <v>420</v>
      </c>
      <c r="H105" s="122">
        <v>1.9487458630136989E-4</v>
      </c>
      <c r="I105" s="122">
        <v>2.2400000000000002E-6</v>
      </c>
      <c r="J105" s="122">
        <v>3.5200000000000002E-6</v>
      </c>
      <c r="K105" s="122">
        <v>7.6799999999999993E-6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1.6E-2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2.0849517544190904E-7</v>
      </c>
      <c r="F107" s="122">
        <v>2.2479723133543522E-6</v>
      </c>
      <c r="G107" s="122" t="s">
        <v>420</v>
      </c>
      <c r="H107" s="122">
        <v>8.314877566180772E-6</v>
      </c>
      <c r="I107" s="122">
        <v>6E-9</v>
      </c>
      <c r="J107" s="122">
        <v>1.4999999999999999E-7</v>
      </c>
      <c r="K107" s="122">
        <v>7.1250000000000006E-7</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0.03</v>
      </c>
      <c r="AL107" s="124" t="s">
        <v>334</v>
      </c>
    </row>
    <row r="108" spans="1:38" s="90" customFormat="1" ht="26.25" customHeight="1" thickBot="1" x14ac:dyDescent="0.3">
      <c r="A108" s="77" t="s">
        <v>104</v>
      </c>
      <c r="B108" s="77" t="s">
        <v>300</v>
      </c>
      <c r="C108" s="77" t="s">
        <v>360</v>
      </c>
      <c r="D108" s="129"/>
      <c r="E108" s="122">
        <v>8.0383682098085421E-8</v>
      </c>
      <c r="F108" s="122">
        <v>1.7109236480544655E-6</v>
      </c>
      <c r="G108" s="122" t="s">
        <v>420</v>
      </c>
      <c r="H108" s="122">
        <v>3.2057359291299373E-6</v>
      </c>
      <c r="I108" s="122">
        <v>2.4E-8</v>
      </c>
      <c r="J108" s="122">
        <v>3.2000000000000001E-7</v>
      </c>
      <c r="K108" s="122">
        <v>6.4000000000000001E-7</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1.6E-2</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2.3278666542314564E-7</v>
      </c>
      <c r="F110" s="122">
        <v>2.4068999999999996E-5</v>
      </c>
      <c r="G110" s="122" t="s">
        <v>420</v>
      </c>
      <c r="H110" s="122">
        <v>5.0425204951603881E-6</v>
      </c>
      <c r="I110" s="122">
        <v>1.012E-6</v>
      </c>
      <c r="J110" s="122">
        <v>7.1500000000000002E-6</v>
      </c>
      <c r="K110" s="122">
        <v>7.17E-6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0.05</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2.5847039999999997E-3</v>
      </c>
      <c r="F112" s="122" t="s">
        <v>421</v>
      </c>
      <c r="G112" s="122" t="s">
        <v>420</v>
      </c>
      <c r="H112" s="122">
        <v>2.3931589714285989E-3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64617.599999999999</v>
      </c>
      <c r="AL112" s="124" t="s">
        <v>411</v>
      </c>
    </row>
    <row r="113" spans="1:38" s="90" customFormat="1" ht="26.25" customHeight="1" thickBot="1" x14ac:dyDescent="0.3">
      <c r="A113" s="77" t="s">
        <v>114</v>
      </c>
      <c r="B113" s="84" t="s">
        <v>222</v>
      </c>
      <c r="C113" s="84" t="s">
        <v>120</v>
      </c>
      <c r="D113" s="121"/>
      <c r="E113" s="122">
        <v>5.8770918978260582E-4</v>
      </c>
      <c r="F113" s="122" t="s">
        <v>421</v>
      </c>
      <c r="G113" s="122" t="s">
        <v>420</v>
      </c>
      <c r="H113" s="122">
        <v>3.3793309088995726E-3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14692.729744565151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8.2896516545063602E-4</v>
      </c>
      <c r="F116" s="122" t="s">
        <v>421</v>
      </c>
      <c r="G116" s="122" t="s">
        <v>420</v>
      </c>
      <c r="H116" s="122">
        <v>2.1914308820124946E-3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20724.129136265903</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3.5211909999999995E-5</v>
      </c>
      <c r="J119" s="122">
        <v>6.2290939999999997E-4</v>
      </c>
      <c r="K119" s="122">
        <v>6.2290939999999997E-4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508.8</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4.37568E-4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508.8</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1.8564000000000002E-3</v>
      </c>
      <c r="F131" s="122">
        <v>4.9980000000000001E-4</v>
      </c>
      <c r="G131" s="122">
        <v>2.2848000000000004E-4</v>
      </c>
      <c r="H131" s="122">
        <v>6.4260000000000008E-6</v>
      </c>
      <c r="I131" s="122">
        <v>2.8917000000000006E-6</v>
      </c>
      <c r="J131" s="122">
        <v>7.7112000000000003E-5</v>
      </c>
      <c r="K131" s="122">
        <v>1.071E-4</v>
      </c>
      <c r="L131" s="122">
        <v>2.4632999999999998E-6</v>
      </c>
      <c r="M131" s="122">
        <v>1.4280000000000002E-5</v>
      </c>
      <c r="N131" s="122">
        <v>6.4259999999999998E-5</v>
      </c>
      <c r="O131" s="122">
        <v>2.1420000000000002E-5</v>
      </c>
      <c r="P131" s="122">
        <v>2.3562E-2</v>
      </c>
      <c r="Q131" s="122">
        <v>1.428E-4</v>
      </c>
      <c r="R131" s="122">
        <v>3.57E-5</v>
      </c>
      <c r="S131" s="122">
        <v>2.142E-4</v>
      </c>
      <c r="T131" s="122">
        <v>2.8560000000000004E-5</v>
      </c>
      <c r="U131" s="122" t="s">
        <v>421</v>
      </c>
      <c r="V131" s="122">
        <v>6.8253212240219994E-4</v>
      </c>
      <c r="W131" s="122">
        <v>2.1420000000000003</v>
      </c>
      <c r="X131" s="122" t="s">
        <v>421</v>
      </c>
      <c r="Y131" s="122" t="s">
        <v>421</v>
      </c>
      <c r="Z131" s="122" t="s">
        <v>421</v>
      </c>
      <c r="AA131" s="122" t="s">
        <v>421</v>
      </c>
      <c r="AB131" s="122">
        <v>2.8559999999999999E-8</v>
      </c>
      <c r="AC131" s="122">
        <v>7.1400000000000005E-2</v>
      </c>
      <c r="AD131" s="122">
        <v>1.4280000000000001E-2</v>
      </c>
      <c r="AE131" s="123"/>
      <c r="AF131" s="122" t="s">
        <v>420</v>
      </c>
      <c r="AG131" s="122" t="s">
        <v>420</v>
      </c>
      <c r="AH131" s="122" t="s">
        <v>420</v>
      </c>
      <c r="AI131" s="122" t="s">
        <v>420</v>
      </c>
      <c r="AJ131" s="122" t="s">
        <v>420</v>
      </c>
      <c r="AK131" s="122">
        <v>0.71399999999999997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4.5185250000000007E-3</v>
      </c>
      <c r="F133" s="122">
        <v>7.1200999999999998E-5</v>
      </c>
      <c r="G133" s="122">
        <v>6.1890100000000004E-4</v>
      </c>
      <c r="H133" s="122" t="s">
        <v>420</v>
      </c>
      <c r="I133" s="122">
        <v>1.9005190000000004E-4</v>
      </c>
      <c r="J133" s="122">
        <v>1.9005190000000004E-4</v>
      </c>
      <c r="K133" s="122">
        <v>2.1119312000000004E-4</v>
      </c>
      <c r="L133" s="122" t="s">
        <v>421</v>
      </c>
      <c r="M133" s="122">
        <v>7.6678E-4</v>
      </c>
      <c r="N133" s="122">
        <v>1.6447431000000002E-4</v>
      </c>
      <c r="O133" s="122">
        <v>2.7549310000000001E-5</v>
      </c>
      <c r="P133" s="122">
        <v>8.1607299999999997E-3</v>
      </c>
      <c r="Q133" s="122">
        <v>7.4541970000000004E-5</v>
      </c>
      <c r="R133" s="122">
        <v>7.426812000000001E-5</v>
      </c>
      <c r="S133" s="122">
        <v>6.8079110000000004E-5</v>
      </c>
      <c r="T133" s="122">
        <v>9.4916409999999999E-5</v>
      </c>
      <c r="U133" s="122">
        <v>1.0833506000000002E-4</v>
      </c>
      <c r="V133" s="122">
        <v>8.7697724000000005E-4</v>
      </c>
      <c r="W133" s="122">
        <v>1.4787900000000001E-4</v>
      </c>
      <c r="X133" s="122">
        <v>7.2296400000000009E-8</v>
      </c>
      <c r="Y133" s="122">
        <v>3.9489170000000005E-8</v>
      </c>
      <c r="Z133" s="122">
        <v>3.5271880000000008E-8</v>
      </c>
      <c r="AA133" s="122">
        <v>3.8284230000000001E-8</v>
      </c>
      <c r="AB133" s="122">
        <v>1.8534168000000005E-7</v>
      </c>
      <c r="AC133" s="122">
        <v>8.215500000000001E-4</v>
      </c>
      <c r="AD133" s="122">
        <v>2.2455700000000001E-3</v>
      </c>
      <c r="AE133" s="123"/>
      <c r="AF133" s="122" t="s">
        <v>420</v>
      </c>
      <c r="AG133" s="122" t="s">
        <v>420</v>
      </c>
      <c r="AH133" s="122" t="s">
        <v>420</v>
      </c>
      <c r="AI133" s="122" t="s">
        <v>420</v>
      </c>
      <c r="AJ133" s="122" t="s">
        <v>420</v>
      </c>
      <c r="AK133" s="122">
        <v>5477</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4.0943010000000002E-2</v>
      </c>
      <c r="J139" s="122">
        <v>4.0943010000000002E-2</v>
      </c>
      <c r="K139" s="122">
        <v>4.0943010000000002E-2</v>
      </c>
      <c r="L139" s="122" t="s">
        <v>421</v>
      </c>
      <c r="M139" s="122" t="s">
        <v>421</v>
      </c>
      <c r="N139" s="122">
        <v>1.1959999999999999E-4</v>
      </c>
      <c r="O139" s="122">
        <v>2.3928E-4</v>
      </c>
      <c r="P139" s="122">
        <v>2.3928E-4</v>
      </c>
      <c r="Q139" s="122">
        <v>3.7941000000000006E-4</v>
      </c>
      <c r="R139" s="122">
        <v>3.6068E-4</v>
      </c>
      <c r="S139" s="122">
        <v>8.4093000000000004E-4</v>
      </c>
      <c r="T139" s="122" t="s">
        <v>421</v>
      </c>
      <c r="U139" s="122" t="s">
        <v>421</v>
      </c>
      <c r="V139" s="122" t="s">
        <v>421</v>
      </c>
      <c r="W139" s="122">
        <v>0.40670999999999996</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1050</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10.568318573017597</v>
      </c>
      <c r="F141" s="69">
        <f t="shared" ref="F141:AD141" si="0">SUM(F14:F140)</f>
        <v>12.622666923305705</v>
      </c>
      <c r="G141" s="69">
        <f t="shared" si="0"/>
        <v>2.9377954306691874</v>
      </c>
      <c r="H141" s="69">
        <f t="shared" si="0"/>
        <v>6.7594392452342486E-2</v>
      </c>
      <c r="I141" s="69">
        <f t="shared" si="0"/>
        <v>1.3433542883504472</v>
      </c>
      <c r="J141" s="69">
        <f t="shared" si="0"/>
        <v>1.6593700910683786</v>
      </c>
      <c r="K141" s="69">
        <f t="shared" si="0"/>
        <v>2.3576488266500322</v>
      </c>
      <c r="L141" s="69">
        <f t="shared" si="0"/>
        <v>0.31518901679811251</v>
      </c>
      <c r="M141" s="69">
        <f t="shared" si="0"/>
        <v>43.40366855465777</v>
      </c>
      <c r="N141" s="69">
        <f t="shared" si="0"/>
        <v>7.0311508732524022</v>
      </c>
      <c r="O141" s="69">
        <f t="shared" si="0"/>
        <v>0.21515934124662625</v>
      </c>
      <c r="P141" s="69">
        <f t="shared" si="0"/>
        <v>0.23849067045091715</v>
      </c>
      <c r="Q141" s="69">
        <f t="shared" si="0"/>
        <v>5.607621113829972E-2</v>
      </c>
      <c r="R141" s="69">
        <f>SUM(R14:R140)</f>
        <v>0.45668479109555321</v>
      </c>
      <c r="S141" s="69">
        <f t="shared" si="0"/>
        <v>4.988315462170168</v>
      </c>
      <c r="T141" s="69">
        <f t="shared" si="0"/>
        <v>0.63466633771592207</v>
      </c>
      <c r="U141" s="69">
        <f t="shared" si="0"/>
        <v>1.5147403658445083E-2</v>
      </c>
      <c r="V141" s="69">
        <f t="shared" si="0"/>
        <v>2.7020064765740712</v>
      </c>
      <c r="W141" s="69">
        <f t="shared" si="0"/>
        <v>8.0847853812468369</v>
      </c>
      <c r="X141" s="69">
        <f t="shared" si="0"/>
        <v>0.15555588331491893</v>
      </c>
      <c r="Y141" s="69">
        <f t="shared" si="0"/>
        <v>0.24424083444276762</v>
      </c>
      <c r="Z141" s="69">
        <f t="shared" si="0"/>
        <v>9.4755910308744626E-2</v>
      </c>
      <c r="AA141" s="69">
        <f t="shared" si="0"/>
        <v>7.8799559184092829E-2</v>
      </c>
      <c r="AB141" s="69">
        <f t="shared" si="0"/>
        <v>0.57335216730824423</v>
      </c>
      <c r="AC141" s="69">
        <f t="shared" si="0"/>
        <v>9.762307566984274E-2</v>
      </c>
      <c r="AD141" s="69">
        <f t="shared" si="0"/>
        <v>0.11631848824697756</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3.1307867411360517</v>
      </c>
      <c r="F143" s="78">
        <v>3.5070442069567802</v>
      </c>
      <c r="G143" s="78">
        <v>0.14050364877245522</v>
      </c>
      <c r="H143" s="78">
        <v>2.5803802164800341E-2</v>
      </c>
      <c r="I143" s="78">
        <v>0.26752904712008285</v>
      </c>
      <c r="J143" s="78">
        <v>0.26752904712008285</v>
      </c>
      <c r="K143" s="78">
        <v>0.26752904712008285</v>
      </c>
      <c r="L143" s="78">
        <v>0.12139467077415954</v>
      </c>
      <c r="M143" s="78">
        <v>28.487735210847212</v>
      </c>
      <c r="N143" s="78">
        <v>3.2145668063903985</v>
      </c>
      <c r="O143" s="78">
        <v>2.6461145026381698E-5</v>
      </c>
      <c r="P143" s="78">
        <v>1.4082331026090392E-3</v>
      </c>
      <c r="Q143" s="78">
        <v>4.1749103891263996E-5</v>
      </c>
      <c r="R143" s="78">
        <v>1.4034220877495644E-3</v>
      </c>
      <c r="S143" s="78">
        <v>9.7187746545312928E-4</v>
      </c>
      <c r="T143" s="78">
        <v>2.7344237252801716E-4</v>
      </c>
      <c r="U143" s="78">
        <v>3.0575917729764671E-5</v>
      </c>
      <c r="V143" s="78">
        <v>5.1684696065126563E-3</v>
      </c>
      <c r="W143" s="78">
        <v>8.789340000000001E-2</v>
      </c>
      <c r="X143" s="78">
        <v>2.7343557177000001E-3</v>
      </c>
      <c r="Y143" s="78">
        <v>3.4280457639000003E-3</v>
      </c>
      <c r="Z143" s="78">
        <v>2.2645974786999999E-3</v>
      </c>
      <c r="AA143" s="78">
        <v>3.2087786770000001E-3</v>
      </c>
      <c r="AB143" s="78">
        <v>1.1635777637300001E-2</v>
      </c>
      <c r="AC143" s="78">
        <v>8.7893900000000002E-5</v>
      </c>
      <c r="AD143" s="78">
        <v>1.8379299999999999E-5</v>
      </c>
      <c r="AE143" s="79"/>
      <c r="AF143" s="78">
        <v>8495.2309443894992</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0.59962032091047734</v>
      </c>
      <c r="F144" s="78">
        <v>8.8847526908563582E-2</v>
      </c>
      <c r="G144" s="78">
        <v>3.8746895009362424E-2</v>
      </c>
      <c r="H144" s="78">
        <v>3.8868711844193223E-4</v>
      </c>
      <c r="I144" s="78">
        <v>0.11204676982315856</v>
      </c>
      <c r="J144" s="78">
        <v>0.11204676982315856</v>
      </c>
      <c r="K144" s="78">
        <v>0.11204676982315856</v>
      </c>
      <c r="L144" s="78">
        <v>5.013029855811265E-2</v>
      </c>
      <c r="M144" s="78">
        <v>0.63268592808159363</v>
      </c>
      <c r="N144" s="78">
        <v>2.5626086052038775E-2</v>
      </c>
      <c r="O144" s="78">
        <v>1.6580351747143825E-6</v>
      </c>
      <c r="P144" s="78">
        <v>1.6462412766969514E-4</v>
      </c>
      <c r="Q144" s="78">
        <v>3.2270495426285303E-6</v>
      </c>
      <c r="R144" s="78">
        <v>2.5720721621777981E-4</v>
      </c>
      <c r="S144" s="78">
        <v>1.7272520227299657E-4</v>
      </c>
      <c r="T144" s="78">
        <v>7.9674528008610541E-6</v>
      </c>
      <c r="U144" s="78">
        <v>3.1380287358282949E-6</v>
      </c>
      <c r="V144" s="78">
        <v>5.6217454824508619E-4</v>
      </c>
      <c r="W144" s="78">
        <v>4.8446000000000001E-3</v>
      </c>
      <c r="X144" s="78">
        <v>5.7945572540000004E-4</v>
      </c>
      <c r="Y144" s="78">
        <v>6.5222330500000003E-4</v>
      </c>
      <c r="Z144" s="78">
        <v>5.0849204410000006E-4</v>
      </c>
      <c r="AA144" s="78">
        <v>5.4440157780000003E-4</v>
      </c>
      <c r="AB144" s="78">
        <v>2.2845726522999999E-3</v>
      </c>
      <c r="AC144" s="78">
        <v>4.8447000000000004E-6</v>
      </c>
      <c r="AD144" s="78">
        <v>1.3959000000000001E-6</v>
      </c>
      <c r="AE144" s="79"/>
      <c r="AF144" s="78">
        <v>1302.7344698038</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1.8459166742320499</v>
      </c>
      <c r="F145" s="78">
        <v>0.14576052850898108</v>
      </c>
      <c r="G145" s="78">
        <v>6.2436908628490558E-2</v>
      </c>
      <c r="H145" s="78">
        <v>4.9518387336068017E-4</v>
      </c>
      <c r="I145" s="78">
        <v>7.812435004127323E-2</v>
      </c>
      <c r="J145" s="78">
        <v>7.812435004127323E-2</v>
      </c>
      <c r="K145" s="78">
        <v>7.812435004127323E-2</v>
      </c>
      <c r="L145" s="78">
        <v>4.1420867806520496E-2</v>
      </c>
      <c r="M145" s="78">
        <v>0.46997603050359366</v>
      </c>
      <c r="N145" s="78">
        <v>3.5208503563097346E-4</v>
      </c>
      <c r="O145" s="78">
        <v>2.4035686409520205E-6</v>
      </c>
      <c r="P145" s="78">
        <v>2.5463573503208263E-4</v>
      </c>
      <c r="Q145" s="78">
        <v>4.8059969546333884E-6</v>
      </c>
      <c r="R145" s="78">
        <v>4.0829079830787272E-4</v>
      </c>
      <c r="S145" s="78">
        <v>2.7379814517800092E-4</v>
      </c>
      <c r="T145" s="78">
        <v>9.6313794728678775E-6</v>
      </c>
      <c r="U145" s="78">
        <v>4.8048566273627358E-6</v>
      </c>
      <c r="V145" s="78">
        <v>8.6483998310717288E-4</v>
      </c>
      <c r="W145" s="78">
        <v>9.8873000000000016E-3</v>
      </c>
      <c r="X145" s="78">
        <v>1.4194429940000001E-4</v>
      </c>
      <c r="Y145" s="78">
        <v>8.5955159199999998E-4</v>
      </c>
      <c r="Z145" s="78">
        <v>9.6048976019999998E-4</v>
      </c>
      <c r="AA145" s="78">
        <v>2.2080224400000001E-4</v>
      </c>
      <c r="AB145" s="78">
        <v>2.1827878955999998E-3</v>
      </c>
      <c r="AC145" s="78">
        <v>3.7498000000000001E-6</v>
      </c>
      <c r="AD145" s="78">
        <v>1.7769000000000001E-6</v>
      </c>
      <c r="AE145" s="79"/>
      <c r="AF145" s="78">
        <v>2050.9589784558998</v>
      </c>
      <c r="AG145" s="78" t="s">
        <v>420</v>
      </c>
      <c r="AH145" s="78">
        <v>12.340383017000001</v>
      </c>
      <c r="AI145" s="73" t="s">
        <v>420</v>
      </c>
      <c r="AJ145" s="78" t="s">
        <v>420</v>
      </c>
      <c r="AK145" s="78" t="s">
        <v>420</v>
      </c>
      <c r="AL145" s="88" t="s">
        <v>9</v>
      </c>
    </row>
    <row r="146" spans="1:38" s="75" customFormat="1" ht="26.25" customHeight="1" thickBot="1" x14ac:dyDescent="0.3">
      <c r="A146" s="89"/>
      <c r="B146" s="88" t="s">
        <v>375</v>
      </c>
      <c r="C146" s="87" t="s">
        <v>376</v>
      </c>
      <c r="D146" s="86" t="s">
        <v>1</v>
      </c>
      <c r="E146" s="78">
        <v>6.6808310890274919E-3</v>
      </c>
      <c r="F146" s="78">
        <v>0.15426780648078162</v>
      </c>
      <c r="G146" s="78">
        <v>3.9498603201100014E-4</v>
      </c>
      <c r="H146" s="78">
        <v>6.4676882202842315E-5</v>
      </c>
      <c r="I146" s="78">
        <v>2.5258366328396397E-3</v>
      </c>
      <c r="J146" s="78">
        <v>2.5258366328396397E-3</v>
      </c>
      <c r="K146" s="78">
        <v>2.5258366328396397E-3</v>
      </c>
      <c r="L146" s="78">
        <v>3.9003992215452978E-4</v>
      </c>
      <c r="M146" s="78">
        <v>0.73157619830479459</v>
      </c>
      <c r="N146" s="78">
        <v>3.7879394679026707E-2</v>
      </c>
      <c r="O146" s="78">
        <v>3.2431812678094133E-5</v>
      </c>
      <c r="P146" s="78">
        <v>1.1454594928319E-5</v>
      </c>
      <c r="Q146" s="78">
        <v>3.9498603201100007E-7</v>
      </c>
      <c r="R146" s="78">
        <v>1.4374097470066664E-4</v>
      </c>
      <c r="S146" s="78">
        <v>5.4943204428824013E-3</v>
      </c>
      <c r="T146" s="78">
        <v>2.2799601204889753E-4</v>
      </c>
      <c r="U146" s="78">
        <v>3.2290722815564514E-5</v>
      </c>
      <c r="V146" s="78">
        <v>3.2193812690629671E-3</v>
      </c>
      <c r="W146" s="78">
        <v>9.0859999999999986E-4</v>
      </c>
      <c r="X146" s="78">
        <v>1.3841586799999999E-5</v>
      </c>
      <c r="Y146" s="78">
        <v>2.5376242400000001E-5</v>
      </c>
      <c r="Z146" s="78">
        <v>8.650991599999999E-6</v>
      </c>
      <c r="AA146" s="78">
        <v>2.9701738200000001E-5</v>
      </c>
      <c r="AB146" s="78">
        <v>7.7570558999999993E-5</v>
      </c>
      <c r="AC146" s="78">
        <v>9.0829999999999995E-7</v>
      </c>
      <c r="AD146" s="78">
        <v>9.0829999999999995E-7</v>
      </c>
      <c r="AE146" s="79"/>
      <c r="AF146" s="78">
        <v>57.633728550900003</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0.88786213740976505</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41.197193834899998</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5.3090707818571031E-2</v>
      </c>
      <c r="J148" s="78">
        <v>0.10887043478702922</v>
      </c>
      <c r="K148" s="78">
        <v>0.13198525909159842</v>
      </c>
      <c r="L148" s="78">
        <v>1.0282427411436373E-2</v>
      </c>
      <c r="M148" s="78" t="s">
        <v>420</v>
      </c>
      <c r="N148" s="80">
        <v>0.48372685544718869</v>
      </c>
      <c r="O148" s="78">
        <v>2.0027603076716752E-3</v>
      </c>
      <c r="P148" s="73" t="s">
        <v>421</v>
      </c>
      <c r="Q148" s="78">
        <v>5.4767284410029964E-3</v>
      </c>
      <c r="R148" s="78">
        <v>0.18177926939877723</v>
      </c>
      <c r="S148" s="78">
        <v>4.0013947261792806</v>
      </c>
      <c r="T148" s="78">
        <v>2.7150869482517846E-2</v>
      </c>
      <c r="U148" s="78">
        <v>2.6397051818319675E-3</v>
      </c>
      <c r="V148" s="78">
        <v>1.0781827974828129</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3292.173549222367</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1.5858774338059236E-2</v>
      </c>
      <c r="J149" s="78">
        <v>2.9368100626035634E-2</v>
      </c>
      <c r="K149" s="78">
        <v>5.8736201252071268E-2</v>
      </c>
      <c r="L149" s="78">
        <v>6.2260373327195542E-4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3292.173549222367</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10.2684740327499</v>
      </c>
      <c r="F152" s="27">
        <f t="shared" ref="F152:AD152" si="1">F141 + F151 + IF(AND(OR($B$4="AT",$B$4="BE",$B$4="CH",$B$4="GB",$B$4="IE",$B$4="LT",$B$4="LU",$B$4="NL"),SUM(F143:F149)&gt;0),SUM(F143:F149)-SUM(F27:F33),0)</f>
        <v>11.637362500954554</v>
      </c>
      <c r="G152" s="27">
        <f t="shared" si="1"/>
        <v>2.7117592499336709</v>
      </c>
      <c r="H152" s="27">
        <f t="shared" si="1"/>
        <v>6.1886835865002217E-2</v>
      </c>
      <c r="I152" s="27">
        <f t="shared" si="1"/>
        <v>1.3752030942684561</v>
      </c>
      <c r="J152" s="27">
        <f t="shared" si="1"/>
        <v>1.6876025718481693</v>
      </c>
      <c r="K152" s="27">
        <f t="shared" si="1"/>
        <v>2.3834413256961238</v>
      </c>
      <c r="L152" s="27">
        <f t="shared" si="1"/>
        <v>0.33166134531035812</v>
      </c>
      <c r="M152" s="27">
        <f t="shared" si="1"/>
        <v>36.21138516358171</v>
      </c>
      <c r="N152" s="27">
        <f t="shared" si="1"/>
        <v>6.1413116669064021</v>
      </c>
      <c r="O152" s="27">
        <f t="shared" si="1"/>
        <v>0.21503577960677775</v>
      </c>
      <c r="P152" s="27">
        <f t="shared" si="1"/>
        <v>0.23829905574576618</v>
      </c>
      <c r="Q152" s="27">
        <f t="shared" si="1"/>
        <v>5.5766762648513886E-2</v>
      </c>
      <c r="R152" s="27">
        <f t="shared" si="1"/>
        <v>0.44653712141025159</v>
      </c>
      <c r="S152" s="27">
        <f t="shared" si="1"/>
        <v>4.7658674919030233</v>
      </c>
      <c r="T152" s="27">
        <f t="shared" si="1"/>
        <v>0.63304676963597961</v>
      </c>
      <c r="U152" s="27">
        <f t="shared" si="1"/>
        <v>1.4992141732809234E-2</v>
      </c>
      <c r="V152" s="27">
        <f t="shared" si="1"/>
        <v>2.6422260677349727</v>
      </c>
      <c r="W152" s="27">
        <f t="shared" si="1"/>
        <v>8.076570681246837</v>
      </c>
      <c r="X152" s="27">
        <f t="shared" si="1"/>
        <v>0.15560555621171893</v>
      </c>
      <c r="Y152" s="27">
        <f t="shared" si="1"/>
        <v>0.24425408131266763</v>
      </c>
      <c r="Z152" s="27">
        <f t="shared" si="1"/>
        <v>9.4905579371044629E-2</v>
      </c>
      <c r="AA152" s="27">
        <f t="shared" si="1"/>
        <v>7.8672751819892833E-2</v>
      </c>
      <c r="AB152" s="27">
        <f t="shared" si="1"/>
        <v>0.57343794877304421</v>
      </c>
      <c r="AC152" s="27">
        <f t="shared" si="1"/>
        <v>9.7614359469842746E-2</v>
      </c>
      <c r="AD152" s="27">
        <f t="shared" si="1"/>
        <v>0.11631666324697756</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10.2684740327499</v>
      </c>
      <c r="F154" s="27">
        <f>F141 + F153 - IF(OR($B$6=2005,$B$6&gt;=2020),SUM(F99:F122),0) + IF(AND(OR($B$4="AT",$B$4="BE",$B$4="CH",$B$4="GB",$B$4="IE",$B$4="LT",$B$4="LU",$B$4="NL"),SUM(F143:F149)&gt;0),SUM(F143:F149)-SUM(F27:F33),0)</f>
        <v>11.637362500954554</v>
      </c>
      <c r="G154" s="27">
        <f>G141 + G153 + IF(AND(OR($B$4="AT",$B$4="BE",$B$4="CH",$B$4="GB",$B$4="IE",$B$4="LT",$B$4="LU",$B$4="NL"),SUM(G143:G149)&gt;0),SUM(G143:G149)-SUM(G27:G33),0)</f>
        <v>2.7117592499336709</v>
      </c>
      <c r="H154" s="27">
        <f t="shared" ref="H154:AD154" si="2">H141 + H153 + IF(AND(OR($B$4="AT",$B$4="BE",$B$4="CH",$B$4="GB",$B$4="IE",$B$4="LT",$B$4="LU",$B$4="NL"),SUM(H143:H149)&gt;0),SUM(H143:H149)-SUM(H27:H33),0)</f>
        <v>6.1886835865002217E-2</v>
      </c>
      <c r="I154" s="27">
        <f t="shared" si="2"/>
        <v>1.3752030942684561</v>
      </c>
      <c r="J154" s="27">
        <f t="shared" si="2"/>
        <v>1.6876025718481693</v>
      </c>
      <c r="K154" s="27">
        <f t="shared" si="2"/>
        <v>2.3834413256961238</v>
      </c>
      <c r="L154" s="27">
        <f t="shared" si="2"/>
        <v>0.33166134531035812</v>
      </c>
      <c r="M154" s="27">
        <f t="shared" si="2"/>
        <v>36.21138516358171</v>
      </c>
      <c r="N154" s="27">
        <f t="shared" si="2"/>
        <v>6.1413116669064021</v>
      </c>
      <c r="O154" s="27">
        <f t="shared" si="2"/>
        <v>0.21503577960677775</v>
      </c>
      <c r="P154" s="27">
        <f t="shared" si="2"/>
        <v>0.23829905574576618</v>
      </c>
      <c r="Q154" s="27">
        <f t="shared" si="2"/>
        <v>5.5766762648513886E-2</v>
      </c>
      <c r="R154" s="27">
        <f t="shared" si="2"/>
        <v>0.44653712141025159</v>
      </c>
      <c r="S154" s="27">
        <f t="shared" si="2"/>
        <v>4.7658674919030233</v>
      </c>
      <c r="T154" s="27">
        <f t="shared" si="2"/>
        <v>0.63304676963597961</v>
      </c>
      <c r="U154" s="27">
        <f t="shared" si="2"/>
        <v>1.4992141732809234E-2</v>
      </c>
      <c r="V154" s="27">
        <f t="shared" si="2"/>
        <v>2.6422260677349727</v>
      </c>
      <c r="W154" s="27">
        <f t="shared" si="2"/>
        <v>8.076570681246837</v>
      </c>
      <c r="X154" s="27">
        <f t="shared" si="2"/>
        <v>0.15560555621171893</v>
      </c>
      <c r="Y154" s="27">
        <f t="shared" si="2"/>
        <v>0.24425408131266763</v>
      </c>
      <c r="Z154" s="27">
        <f t="shared" si="2"/>
        <v>9.4905579371044629E-2</v>
      </c>
      <c r="AA154" s="27">
        <f t="shared" si="2"/>
        <v>7.8672751819892833E-2</v>
      </c>
      <c r="AB154" s="27">
        <f t="shared" si="2"/>
        <v>0.57343794877304421</v>
      </c>
      <c r="AC154" s="27">
        <f t="shared" si="2"/>
        <v>9.7614359469842746E-2</v>
      </c>
      <c r="AD154" s="27">
        <f t="shared" si="2"/>
        <v>0.11631666324697756</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0593" r:id="rId4" name="Button 1">
              <controlPr defaultSize="0" print="0" autoFill="0" autoPict="0" macro="[0]!xmlExport">
                <anchor moveWithCells="1" sizeWithCells="1">
                  <from>
                    <xdr:col>4</xdr:col>
                    <xdr:colOff>7620</xdr:colOff>
                    <xdr:row>1</xdr:row>
                    <xdr:rowOff>0</xdr:rowOff>
                  </from>
                  <to>
                    <xdr:col>7</xdr:col>
                    <xdr:colOff>213360</xdr:colOff>
                    <xdr:row>1</xdr:row>
                    <xdr:rowOff>0</xdr:rowOff>
                  </to>
                </anchor>
              </controlPr>
            </control>
          </mc:Choice>
        </mc:AlternateContent>
        <mc:AlternateContent xmlns:mc="http://schemas.openxmlformats.org/markup-compatibility/2006">
          <mc:Choice Requires="x14">
            <control shapeId="110594" r:id="rId5" name="Button 2">
              <controlPr defaultSize="0" print="0" autoFill="0" autoPict="0" macro="[0]!addNewYear">
                <anchor moveWithCells="1" sizeWithCells="1">
                  <from>
                    <xdr:col>8</xdr:col>
                    <xdr:colOff>45720</xdr:colOff>
                    <xdr:row>1</xdr:row>
                    <xdr:rowOff>0</xdr:rowOff>
                  </from>
                  <to>
                    <xdr:col>9</xdr:col>
                    <xdr:colOff>586740</xdr:colOff>
                    <xdr:row>1</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0"/>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1996</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1996</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0.85102218816099995</v>
      </c>
      <c r="F14" s="122">
        <v>1.0802282467000001E-2</v>
      </c>
      <c r="G14" s="122">
        <v>0.32469371487198007</v>
      </c>
      <c r="H14" s="122">
        <v>4.8216469770000015E-3</v>
      </c>
      <c r="I14" s="122">
        <v>0.17364237714929998</v>
      </c>
      <c r="J14" s="122">
        <v>0.1736500019493</v>
      </c>
      <c r="K14" s="122">
        <v>0.17366048604929998</v>
      </c>
      <c r="L14" s="122">
        <v>6.0781509859125001E-3</v>
      </c>
      <c r="M14" s="122">
        <v>0.15419938073680001</v>
      </c>
      <c r="N14" s="122">
        <v>1.9622718211301928</v>
      </c>
      <c r="O14" s="122">
        <v>0.19623021655789877</v>
      </c>
      <c r="P14" s="122">
        <v>0.19623358158795001</v>
      </c>
      <c r="Q14" s="122">
        <v>4.2031312425400001E-2</v>
      </c>
      <c r="R14" s="122">
        <v>0.19623025105368422</v>
      </c>
      <c r="S14" s="122">
        <v>0.19623452550874845</v>
      </c>
      <c r="T14" s="122">
        <v>7.5433903215785469E-2</v>
      </c>
      <c r="U14" s="122">
        <v>6.2372991845039997E-3</v>
      </c>
      <c r="V14" s="122">
        <v>0.9614669918281924</v>
      </c>
      <c r="W14" s="122">
        <v>2.7532695782799994</v>
      </c>
      <c r="X14" s="122">
        <v>4.4620295999999996E-6</v>
      </c>
      <c r="Y14" s="122">
        <v>9.5083725999999983E-6</v>
      </c>
      <c r="Z14" s="122">
        <v>5.0463429999999996E-6</v>
      </c>
      <c r="AA14" s="122">
        <v>6.1838352399999991E-6</v>
      </c>
      <c r="AB14" s="122">
        <v>2.5178595599999999E-5</v>
      </c>
      <c r="AC14" s="122">
        <v>2.4009968800000003E-2</v>
      </c>
      <c r="AD14" s="122">
        <v>1.8060595999999999E-6</v>
      </c>
      <c r="AE14" s="123"/>
      <c r="AF14" s="122">
        <v>3.177</v>
      </c>
      <c r="AG14" s="122" t="s">
        <v>420</v>
      </c>
      <c r="AH14" s="122">
        <v>67.638795000000115</v>
      </c>
      <c r="AI14" s="122">
        <v>1793.9146121431713</v>
      </c>
      <c r="AJ14" s="122">
        <v>2854.1179011614968</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0.34094795345817225</v>
      </c>
      <c r="F23" s="122">
        <v>0.10660898686451753</v>
      </c>
      <c r="G23" s="122">
        <v>9.4973668392506882E-3</v>
      </c>
      <c r="H23" s="122">
        <v>6.1200044358894498E-5</v>
      </c>
      <c r="I23" s="122">
        <v>2.491530839131002E-2</v>
      </c>
      <c r="J23" s="122">
        <v>3.0668106562464326E-2</v>
      </c>
      <c r="K23" s="122">
        <v>8.1108800337837142E-2</v>
      </c>
      <c r="L23" s="122">
        <v>1.2519580637598443E-2</v>
      </c>
      <c r="M23" s="122">
        <v>0.36398821871948522</v>
      </c>
      <c r="N23" s="122">
        <v>9.604443708920312E-3</v>
      </c>
      <c r="O23" s="122">
        <v>1.1998602247592825E-4</v>
      </c>
      <c r="P23" s="122" t="s">
        <v>421</v>
      </c>
      <c r="Q23" s="122" t="s">
        <v>421</v>
      </c>
      <c r="R23" s="122">
        <v>4.1689237353222282E-4</v>
      </c>
      <c r="S23" s="122">
        <v>1.8964490766477854E-2</v>
      </c>
      <c r="T23" s="122">
        <v>5.7869133140492606E-4</v>
      </c>
      <c r="U23" s="122">
        <v>8.0870373919493435E-5</v>
      </c>
      <c r="V23" s="122">
        <v>9.8820441295392556E-3</v>
      </c>
      <c r="W23" s="122" t="s">
        <v>421</v>
      </c>
      <c r="X23" s="122">
        <v>2.4772556609706654E-4</v>
      </c>
      <c r="Y23" s="122">
        <v>4.0256371289976937E-4</v>
      </c>
      <c r="Z23" s="122" t="s">
        <v>420</v>
      </c>
      <c r="AA23" s="122" t="s">
        <v>420</v>
      </c>
      <c r="AB23" s="122">
        <v>6.5028927899683591E-4</v>
      </c>
      <c r="AC23" s="122" t="s">
        <v>421</v>
      </c>
      <c r="AD23" s="122" t="s">
        <v>420</v>
      </c>
      <c r="AE23" s="123"/>
      <c r="AF23" s="122">
        <v>350.15794448885549</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0.50023855620430269</v>
      </c>
      <c r="F24" s="122">
        <v>9.0969586130826494E-2</v>
      </c>
      <c r="G24" s="122">
        <v>0.18942716424241263</v>
      </c>
      <c r="H24" s="122">
        <v>1.2553565131754661E-3</v>
      </c>
      <c r="I24" s="122">
        <v>4.1860342301573185E-2</v>
      </c>
      <c r="J24" s="122">
        <v>4.1861657644373183E-2</v>
      </c>
      <c r="K24" s="122">
        <v>4.1862680688773184E-2</v>
      </c>
      <c r="L24" s="122">
        <v>2.2722189363917785E-2</v>
      </c>
      <c r="M24" s="122">
        <v>0.18459717988020752</v>
      </c>
      <c r="N24" s="122">
        <v>2.0079056487237276E-4</v>
      </c>
      <c r="O24" s="122">
        <v>1.3985176370127955E-5</v>
      </c>
      <c r="P24" s="122">
        <v>1.1916364715945595E-3</v>
      </c>
      <c r="Q24" s="122">
        <v>2.3678478116863987E-4</v>
      </c>
      <c r="R24" s="122">
        <v>4.2954389613893184E-4</v>
      </c>
      <c r="S24" s="122">
        <v>4.5235365599962502E-4</v>
      </c>
      <c r="T24" s="122">
        <v>4.0903495019637285E-5</v>
      </c>
      <c r="U24" s="122">
        <v>3.2466195901301252E-4</v>
      </c>
      <c r="V24" s="122">
        <v>6.0000138188765123E-2</v>
      </c>
      <c r="W24" s="122">
        <v>2.8629717101365227E-3</v>
      </c>
      <c r="X24" s="122">
        <v>1.0494986102013853E-5</v>
      </c>
      <c r="Y24" s="122">
        <v>3.8965010264319888E-5</v>
      </c>
      <c r="Z24" s="122">
        <v>6.9041759102229204E-6</v>
      </c>
      <c r="AA24" s="122">
        <v>5.739442438431989E-6</v>
      </c>
      <c r="AB24" s="122">
        <v>6.210361471498864E-5</v>
      </c>
      <c r="AC24" s="122">
        <v>9.0612504000000006E-8</v>
      </c>
      <c r="AD24" s="122">
        <v>2.4845364000000003E-5</v>
      </c>
      <c r="AE24" s="123"/>
      <c r="AF24" s="122">
        <v>2024.7778889546591</v>
      </c>
      <c r="AG24" s="122">
        <v>0.14614920000000001</v>
      </c>
      <c r="AH24" s="122">
        <v>1753.8756660000004</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3.3787349072276514</v>
      </c>
      <c r="F27" s="122">
        <v>4.0539593689753151</v>
      </c>
      <c r="G27" s="122">
        <v>0.1796925342654947</v>
      </c>
      <c r="H27" s="122">
        <v>3.722280506698758E-2</v>
      </c>
      <c r="I27" s="122">
        <v>0.24941466740015458</v>
      </c>
      <c r="J27" s="122">
        <v>0.24941466740015458</v>
      </c>
      <c r="K27" s="122">
        <v>0.24941466740015458</v>
      </c>
      <c r="L27" s="122">
        <v>0.11109524023840156</v>
      </c>
      <c r="M27" s="122">
        <v>33.275287920344297</v>
      </c>
      <c r="N27" s="122">
        <v>3.8248984069103003</v>
      </c>
      <c r="O27" s="122">
        <v>3.1380602648800899E-5</v>
      </c>
      <c r="P27" s="122">
        <v>1.6196714721248972E-3</v>
      </c>
      <c r="Q27" s="122">
        <v>4.9107826028417795E-5</v>
      </c>
      <c r="R27" s="122">
        <v>1.5527163927321918E-3</v>
      </c>
      <c r="S27" s="122">
        <v>1.0788202957026352E-3</v>
      </c>
      <c r="T27" s="122">
        <v>3.3032309963296311E-4</v>
      </c>
      <c r="U27" s="122">
        <v>3.5454446759233852E-5</v>
      </c>
      <c r="V27" s="122">
        <v>5.9721990385865707E-3</v>
      </c>
      <c r="W27" s="122">
        <v>0.10554740000000001</v>
      </c>
      <c r="X27" s="122">
        <v>2.8453604775999998E-3</v>
      </c>
      <c r="Y27" s="122">
        <v>3.5752231298999998E-3</v>
      </c>
      <c r="Z27" s="122">
        <v>2.3485961933000002E-3</v>
      </c>
      <c r="AA27" s="122">
        <v>3.3743600485999998E-3</v>
      </c>
      <c r="AB27" s="122">
        <v>1.21435398494E-2</v>
      </c>
      <c r="AC27" s="122">
        <v>1.055468E-4</v>
      </c>
      <c r="AD27" s="122">
        <v>2.1757099999999999E-5</v>
      </c>
      <c r="AE27" s="123"/>
      <c r="AF27" s="122">
        <v>9493.9642495381995</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0.55844786887392106</v>
      </c>
      <c r="F28" s="122">
        <v>9.1675503213635309E-2</v>
      </c>
      <c r="G28" s="122">
        <v>3.4861012864809311E-2</v>
      </c>
      <c r="H28" s="122">
        <v>4.5287549906378752E-4</v>
      </c>
      <c r="I28" s="122">
        <v>9.772037364659733E-2</v>
      </c>
      <c r="J28" s="122">
        <v>9.772037364659733E-2</v>
      </c>
      <c r="K28" s="122">
        <v>9.772037364659733E-2</v>
      </c>
      <c r="L28" s="122">
        <v>4.3160271860829706E-2</v>
      </c>
      <c r="M28" s="122">
        <v>0.64808076790160596</v>
      </c>
      <c r="N28" s="122">
        <v>3.2426793974511203E-2</v>
      </c>
      <c r="O28" s="122">
        <v>1.6550194503621513E-6</v>
      </c>
      <c r="P28" s="122">
        <v>1.6096940119111915E-4</v>
      </c>
      <c r="Q28" s="122">
        <v>3.194337616346152E-6</v>
      </c>
      <c r="R28" s="122">
        <v>2.4930405078881797E-4</v>
      </c>
      <c r="S28" s="122">
        <v>1.6749888230008363E-4</v>
      </c>
      <c r="T28" s="122">
        <v>8.3555970671208679E-6</v>
      </c>
      <c r="U28" s="122">
        <v>3.0786363319680013E-6</v>
      </c>
      <c r="V28" s="122">
        <v>5.5068350122289582E-4</v>
      </c>
      <c r="W28" s="122">
        <v>8.7130999999999997E-3</v>
      </c>
      <c r="X28" s="122">
        <v>5.6784183420000001E-4</v>
      </c>
      <c r="Y28" s="122">
        <v>6.3954020140000005E-4</v>
      </c>
      <c r="Z28" s="122">
        <v>4.9813022940000003E-4</v>
      </c>
      <c r="AA28" s="122">
        <v>5.3428835410000003E-4</v>
      </c>
      <c r="AB28" s="122">
        <v>2.2398006191000001E-3</v>
      </c>
      <c r="AC28" s="122">
        <v>8.7130999999999996E-6</v>
      </c>
      <c r="AD28" s="122">
        <v>2.0976999999999998E-6</v>
      </c>
      <c r="AE28" s="123"/>
      <c r="AF28" s="122">
        <v>1266.2735354269</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1.6839585847989722</v>
      </c>
      <c r="F29" s="122">
        <v>0.1309622404205969</v>
      </c>
      <c r="G29" s="122">
        <v>5.3885696535707558E-2</v>
      </c>
      <c r="H29" s="122">
        <v>4.6984376710150803E-4</v>
      </c>
      <c r="I29" s="122">
        <v>7.0845113378562335E-2</v>
      </c>
      <c r="J29" s="122">
        <v>7.0845113378562335E-2</v>
      </c>
      <c r="K29" s="122">
        <v>7.0845113378562335E-2</v>
      </c>
      <c r="L29" s="122">
        <v>3.8603976824635927E-2</v>
      </c>
      <c r="M29" s="122">
        <v>0.42797067909315312</v>
      </c>
      <c r="N29" s="122">
        <v>3.9416630548295945E-4</v>
      </c>
      <c r="O29" s="122">
        <v>2.2475594274259197E-6</v>
      </c>
      <c r="P29" s="122">
        <v>2.3807543703775904E-4</v>
      </c>
      <c r="Q29" s="122">
        <v>4.4937919566967321E-6</v>
      </c>
      <c r="R29" s="122">
        <v>3.817175518734417E-4</v>
      </c>
      <c r="S29" s="122">
        <v>2.5597895236417024E-4</v>
      </c>
      <c r="T29" s="122">
        <v>9.0101411820302916E-6</v>
      </c>
      <c r="U29" s="122">
        <v>4.4924650585416249E-6</v>
      </c>
      <c r="V29" s="122">
        <v>8.086039035928393E-4</v>
      </c>
      <c r="W29" s="122">
        <v>9.4149000000000004E-3</v>
      </c>
      <c r="X29" s="122">
        <v>1.3514442569999998E-4</v>
      </c>
      <c r="Y29" s="122">
        <v>8.1837457620000001E-4</v>
      </c>
      <c r="Z29" s="122">
        <v>9.1447727899999999E-4</v>
      </c>
      <c r="AA29" s="122">
        <v>2.1022466170000001E-4</v>
      </c>
      <c r="AB29" s="122">
        <v>2.0782209426000002E-3</v>
      </c>
      <c r="AC29" s="122">
        <v>4.4854999999999997E-6</v>
      </c>
      <c r="AD29" s="122">
        <v>1.7222E-6</v>
      </c>
      <c r="AE29" s="123"/>
      <c r="AF29" s="122">
        <v>1917.5057548080999</v>
      </c>
      <c r="AG29" s="122" t="s">
        <v>420</v>
      </c>
      <c r="AH29" s="122">
        <v>11.260648334700001</v>
      </c>
      <c r="AI29" s="116" t="s">
        <v>420</v>
      </c>
      <c r="AJ29" s="122" t="s">
        <v>420</v>
      </c>
      <c r="AK29" s="122" t="s">
        <v>420</v>
      </c>
      <c r="AL29" s="124" t="s">
        <v>9</v>
      </c>
    </row>
    <row r="30" spans="1:38" s="90" customFormat="1" ht="26.25" customHeight="1" thickBot="1" x14ac:dyDescent="0.3">
      <c r="A30" s="77" t="s">
        <v>109</v>
      </c>
      <c r="B30" s="77" t="s">
        <v>142</v>
      </c>
      <c r="C30" s="77" t="s">
        <v>44</v>
      </c>
      <c r="D30" s="121"/>
      <c r="E30" s="122">
        <v>8.4829174105976422E-3</v>
      </c>
      <c r="F30" s="122">
        <v>0.1982789319572113</v>
      </c>
      <c r="G30" s="122">
        <v>1.005939039328994E-3</v>
      </c>
      <c r="H30" s="122">
        <v>8.2280862879029843E-5</v>
      </c>
      <c r="I30" s="122">
        <v>3.2611712335775464E-3</v>
      </c>
      <c r="J30" s="122">
        <v>3.2611712335775464E-3</v>
      </c>
      <c r="K30" s="122">
        <v>3.2611712335775464E-3</v>
      </c>
      <c r="L30" s="122">
        <v>5.0236953748598911E-4</v>
      </c>
      <c r="M30" s="122">
        <v>0.93186795995010274</v>
      </c>
      <c r="N30" s="122">
        <v>4.6967594531582238E-2</v>
      </c>
      <c r="O30" s="122">
        <v>4.1647994355177248E-5</v>
      </c>
      <c r="P30" s="122">
        <v>1.4586116070270407E-5</v>
      </c>
      <c r="Q30" s="122">
        <v>5.0296951966449688E-7</v>
      </c>
      <c r="R30" s="122">
        <v>1.8451049187955481E-4</v>
      </c>
      <c r="S30" s="122">
        <v>7.0560678068582539E-3</v>
      </c>
      <c r="T30" s="122">
        <v>2.9277307508903652E-4</v>
      </c>
      <c r="U30" s="122">
        <v>4.1466798384378708E-5</v>
      </c>
      <c r="V30" s="122">
        <v>4.1340479498382775E-3</v>
      </c>
      <c r="W30" s="122">
        <v>1.1527E-3</v>
      </c>
      <c r="X30" s="122">
        <v>1.7567800400000001E-5</v>
      </c>
      <c r="Y30" s="122">
        <v>3.2207633999999999E-5</v>
      </c>
      <c r="Z30" s="122">
        <v>1.09798752E-5</v>
      </c>
      <c r="AA30" s="122">
        <v>3.7697571500000002E-5</v>
      </c>
      <c r="AB30" s="122">
        <v>9.8452881099999993E-5</v>
      </c>
      <c r="AC30" s="122">
        <v>1.1528E-6</v>
      </c>
      <c r="AD30" s="122">
        <v>1.1528E-6</v>
      </c>
      <c r="AE30" s="123"/>
      <c r="AF30" s="122">
        <v>73.389959179300007</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0.78135080567452486</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36.255021177300002</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5.6966424754631602E-2</v>
      </c>
      <c r="J32" s="122">
        <v>0.11686171266730178</v>
      </c>
      <c r="K32" s="122">
        <v>0.14162777470033255</v>
      </c>
      <c r="L32" s="122">
        <v>1.1021121708631754E-2</v>
      </c>
      <c r="M32" s="122" t="s">
        <v>420</v>
      </c>
      <c r="N32" s="126">
        <v>0.5196481781012452</v>
      </c>
      <c r="O32" s="122">
        <v>2.1508225066013244E-3</v>
      </c>
      <c r="P32" s="116" t="s">
        <v>421</v>
      </c>
      <c r="Q32" s="122">
        <v>5.883126459283408E-3</v>
      </c>
      <c r="R32" s="122">
        <v>0.19528516586916311</v>
      </c>
      <c r="S32" s="122">
        <v>4.2987499886812639</v>
      </c>
      <c r="T32" s="122">
        <v>2.9163743398734888E-2</v>
      </c>
      <c r="U32" s="122">
        <v>2.8325554940066516E-3</v>
      </c>
      <c r="V32" s="122">
        <v>1.1570746387699062</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3599.7766487974122</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1.6852509123839687E-2</v>
      </c>
      <c r="J33" s="122">
        <v>3.1208350229332747E-2</v>
      </c>
      <c r="K33" s="122">
        <v>6.2416700458665493E-2</v>
      </c>
      <c r="L33" s="122">
        <v>6.616170248618542E-4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3599.7766487974122</v>
      </c>
      <c r="AL33" s="124" t="s">
        <v>381</v>
      </c>
    </row>
    <row r="34" spans="1:38" s="90" customFormat="1" ht="26.25" customHeight="1" thickBot="1" x14ac:dyDescent="0.3">
      <c r="A34" s="77" t="s">
        <v>107</v>
      </c>
      <c r="B34" s="77" t="s">
        <v>146</v>
      </c>
      <c r="C34" s="77" t="s">
        <v>48</v>
      </c>
      <c r="D34" s="121"/>
      <c r="E34" s="122">
        <v>0.113372295336</v>
      </c>
      <c r="F34" s="122">
        <v>1.0063070020800001E-2</v>
      </c>
      <c r="G34" s="122">
        <v>8.8354126799999998E-3</v>
      </c>
      <c r="H34" s="122">
        <v>1.5159708072000001E-5</v>
      </c>
      <c r="I34" s="122">
        <v>2.9640484432800003E-3</v>
      </c>
      <c r="J34" s="122">
        <v>3.1147154805600003E-3</v>
      </c>
      <c r="K34" s="122">
        <v>3.2886336038400001E-3</v>
      </c>
      <c r="L34" s="122">
        <v>1.9266314881320004E-3</v>
      </c>
      <c r="M34" s="122">
        <v>2.3148781221600002E-2</v>
      </c>
      <c r="N34" s="122" t="s">
        <v>421</v>
      </c>
      <c r="O34" s="122">
        <v>2.1670012152000002E-5</v>
      </c>
      <c r="P34" s="122" t="s">
        <v>421</v>
      </c>
      <c r="Q34" s="122" t="s">
        <v>421</v>
      </c>
      <c r="R34" s="122">
        <v>1.0816405207200001E-4</v>
      </c>
      <c r="S34" s="122">
        <v>3.67739176176E-3</v>
      </c>
      <c r="T34" s="122">
        <v>1.51411072032E-4</v>
      </c>
      <c r="U34" s="122">
        <v>2.1670012152000002E-5</v>
      </c>
      <c r="V34" s="122">
        <v>2.1632810414400003E-3</v>
      </c>
      <c r="W34" s="122" t="s">
        <v>421</v>
      </c>
      <c r="X34" s="122">
        <v>6.4917032111999991E-5</v>
      </c>
      <c r="Y34" s="122">
        <v>1.0816405207200001E-4</v>
      </c>
      <c r="Z34" s="122" t="s">
        <v>421</v>
      </c>
      <c r="AA34" s="122" t="s">
        <v>421</v>
      </c>
      <c r="AB34" s="122">
        <v>1.7308108418400003E-4</v>
      </c>
      <c r="AC34" s="122" t="s">
        <v>420</v>
      </c>
      <c r="AD34" s="122" t="s">
        <v>420</v>
      </c>
      <c r="AE34" s="123"/>
      <c r="AF34" s="122">
        <v>93.004344000000003</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2.6617458794232562E-2</v>
      </c>
      <c r="F36" s="122">
        <v>6.4516001232558151E-4</v>
      </c>
      <c r="G36" s="122">
        <v>6.7096641281860477E-4</v>
      </c>
      <c r="H36" s="122">
        <v>2.6949255372000006E-4</v>
      </c>
      <c r="I36" s="122">
        <v>3.6817131370046516E-4</v>
      </c>
      <c r="J36" s="122">
        <v>3.9446926467906983E-4</v>
      </c>
      <c r="K36" s="122">
        <v>3.9446926467906983E-4</v>
      </c>
      <c r="L36" s="122">
        <v>1.780641634018605E-5</v>
      </c>
      <c r="M36" s="122">
        <v>1.4156653984744186E-3</v>
      </c>
      <c r="N36" s="122">
        <v>4.7926172344186057E-5</v>
      </c>
      <c r="O36" s="122">
        <v>3.6866286418604656E-6</v>
      </c>
      <c r="P36" s="122">
        <v>1.1059885925581395E-5</v>
      </c>
      <c r="Q36" s="122">
        <v>1.4746514567441863E-5</v>
      </c>
      <c r="R36" s="122">
        <v>1.8433143209302328E-5</v>
      </c>
      <c r="S36" s="122">
        <v>3.2442332048372095E-4</v>
      </c>
      <c r="T36" s="122">
        <v>3.6866286418604647E-4</v>
      </c>
      <c r="U36" s="122">
        <v>3.6866286418604656E-5</v>
      </c>
      <c r="V36" s="122">
        <v>4.4239543702325585E-4</v>
      </c>
      <c r="W36" s="122">
        <v>4.7926172344186057E-5</v>
      </c>
      <c r="X36" s="122">
        <v>7.3732572837209328E-7</v>
      </c>
      <c r="Y36" s="122">
        <v>3.6866286418604656E-6</v>
      </c>
      <c r="Z36" s="122">
        <v>3.6866286418604656E-6</v>
      </c>
      <c r="AA36" s="122">
        <v>3.6866286418604664E-7</v>
      </c>
      <c r="AB36" s="122">
        <v>8.4792458762790703E-6</v>
      </c>
      <c r="AC36" s="122">
        <v>2.9493029134883725E-5</v>
      </c>
      <c r="AD36" s="122">
        <v>1.4009188839069769E-5</v>
      </c>
      <c r="AE36" s="123"/>
      <c r="AF36" s="122">
        <v>15.852503160000001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20.661016042780751</v>
      </c>
      <c r="AI37" s="122" t="s">
        <v>420</v>
      </c>
      <c r="AJ37" s="122" t="s">
        <v>420</v>
      </c>
      <c r="AK37" s="122" t="s">
        <v>337</v>
      </c>
      <c r="AL37" s="124" t="s">
        <v>9</v>
      </c>
    </row>
    <row r="38" spans="1:38" s="90" customFormat="1" ht="26.25" customHeight="1" thickBot="1" x14ac:dyDescent="0.3">
      <c r="A38" s="77" t="s">
        <v>107</v>
      </c>
      <c r="B38" s="77" t="s">
        <v>150</v>
      </c>
      <c r="C38" s="77" t="s">
        <v>249</v>
      </c>
      <c r="D38" s="129"/>
      <c r="E38" s="122">
        <v>1.0850815097809009E-2</v>
      </c>
      <c r="F38" s="122">
        <v>8.8398481655595413E-4</v>
      </c>
      <c r="G38" s="122">
        <v>2.9227181482850711E-4</v>
      </c>
      <c r="H38" s="122">
        <v>1.8731924381239163E-6</v>
      </c>
      <c r="I38" s="122">
        <v>7.8745543661599764E-4</v>
      </c>
      <c r="J38" s="122">
        <v>8.4966109584640854E-4</v>
      </c>
      <c r="K38" s="122">
        <v>1.2948890083459418E-3</v>
      </c>
      <c r="L38" s="122">
        <v>4.003553477082085E-4</v>
      </c>
      <c r="M38" s="122">
        <v>3.9479330094461789E-3</v>
      </c>
      <c r="N38" s="122">
        <v>5.5643048612190003E-7</v>
      </c>
      <c r="O38" s="122">
        <v>3.4787851083409691E-6</v>
      </c>
      <c r="P38" s="122" t="s">
        <v>421</v>
      </c>
      <c r="Q38" s="122" t="s">
        <v>421</v>
      </c>
      <c r="R38" s="122">
        <v>1.3326199087016445E-5</v>
      </c>
      <c r="S38" s="122">
        <v>4.8004367293361187E-4</v>
      </c>
      <c r="T38" s="122">
        <v>1.8107692752144841E-5</v>
      </c>
      <c r="U38" s="122">
        <v>2.4356984319201295E-6</v>
      </c>
      <c r="V38" s="122">
        <v>2.7888341182774845E-4</v>
      </c>
      <c r="W38" s="122" t="s">
        <v>421</v>
      </c>
      <c r="X38" s="122">
        <v>7.2950077698665081E-6</v>
      </c>
      <c r="Y38" s="122">
        <v>1.2158192023544038E-5</v>
      </c>
      <c r="Z38" s="122" t="s">
        <v>420</v>
      </c>
      <c r="AA38" s="122" t="s">
        <v>420</v>
      </c>
      <c r="AB38" s="122">
        <v>1.9453199793410547E-5</v>
      </c>
      <c r="AC38" s="122" t="s">
        <v>421</v>
      </c>
      <c r="AD38" s="122" t="s">
        <v>420</v>
      </c>
      <c r="AE38" s="123"/>
      <c r="AF38" s="122">
        <v>10.481234018185242</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1.0300644923096305</v>
      </c>
      <c r="F39" s="122">
        <v>0.35164365520770685</v>
      </c>
      <c r="G39" s="122">
        <v>0.42996657158447932</v>
      </c>
      <c r="H39" s="122">
        <v>4.4460018585453409E-4</v>
      </c>
      <c r="I39" s="122">
        <v>8.893779093506414E-2</v>
      </c>
      <c r="J39" s="122">
        <v>0.10227579651070015</v>
      </c>
      <c r="K39" s="122">
        <v>0.10227579651070015</v>
      </c>
      <c r="L39" s="122">
        <v>4.5172089033386965E-2</v>
      </c>
      <c r="M39" s="122">
        <v>0.74473838689111682</v>
      </c>
      <c r="N39" s="122">
        <v>3.5693665294380332E-2</v>
      </c>
      <c r="O39" s="122">
        <v>6.7718076818324118E-4</v>
      </c>
      <c r="P39" s="122">
        <v>1.5868767860145341E-3</v>
      </c>
      <c r="Q39" s="122">
        <v>3.3652775294326707E-3</v>
      </c>
      <c r="R39" s="122">
        <v>4.4608514543474212E-2</v>
      </c>
      <c r="S39" s="122">
        <v>1.3367704767240184E-2</v>
      </c>
      <c r="T39" s="122">
        <v>0.55589872827618836</v>
      </c>
      <c r="U39" s="122">
        <v>1.1071206139473342E-3</v>
      </c>
      <c r="V39" s="122">
        <v>8.8366652634984139E-2</v>
      </c>
      <c r="W39" s="122">
        <v>2.6676011151272046E-2</v>
      </c>
      <c r="X39" s="122">
        <v>8.4474035312361469E-6</v>
      </c>
      <c r="Y39" s="122">
        <v>6.6690027878180098E-5</v>
      </c>
      <c r="Z39" s="122">
        <v>7.558203159527079E-6</v>
      </c>
      <c r="AA39" s="122">
        <v>6.6690027878180103E-6</v>
      </c>
      <c r="AB39" s="122">
        <v>8.9364637356761329E-5</v>
      </c>
      <c r="AC39" s="122">
        <v>9.7812040887997487E-4</v>
      </c>
      <c r="AD39" s="122">
        <v>5.7798024161089426E-7</v>
      </c>
      <c r="AE39" s="123"/>
      <c r="AF39" s="122">
        <v>4446.3785985453405</v>
      </c>
      <c r="AG39" s="122" t="s">
        <v>420</v>
      </c>
      <c r="AH39" s="122">
        <v>11422.389261600001</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2.3859716032868215</v>
      </c>
      <c r="F41" s="122">
        <v>0.43946170798658191</v>
      </c>
      <c r="G41" s="122">
        <v>1.611040442137337</v>
      </c>
      <c r="H41" s="122">
        <v>5.6237406690955553E-3</v>
      </c>
      <c r="I41" s="122">
        <v>0.34135946909549064</v>
      </c>
      <c r="J41" s="122">
        <v>0.3431584039783942</v>
      </c>
      <c r="K41" s="122">
        <v>0.37421153465574264</v>
      </c>
      <c r="L41" s="122">
        <v>2.3155424765570372E-2</v>
      </c>
      <c r="M41" s="122">
        <v>4.0782784075737579</v>
      </c>
      <c r="N41" s="122">
        <v>6.4462628365490368E-2</v>
      </c>
      <c r="O41" s="122">
        <v>9.458905635335484E-4</v>
      </c>
      <c r="P41" s="122">
        <v>6.6358572240630279E-3</v>
      </c>
      <c r="Q41" s="122">
        <v>4.7370048548904548E-3</v>
      </c>
      <c r="R41" s="122">
        <v>1.3310793063531546E-2</v>
      </c>
      <c r="S41" s="122">
        <v>1.5813522985165047E-2</v>
      </c>
      <c r="T41" s="122">
        <v>6.7058964242547167E-3</v>
      </c>
      <c r="U41" s="122">
        <v>2.1424125948705328E-3</v>
      </c>
      <c r="V41" s="122">
        <v>0.15387585298895651</v>
      </c>
      <c r="W41" s="122">
        <v>0.5854506936617937</v>
      </c>
      <c r="X41" s="122">
        <v>0.14231311878492425</v>
      </c>
      <c r="Y41" s="122">
        <v>0.22314280685419893</v>
      </c>
      <c r="Z41" s="122">
        <v>8.5450824525215213E-2</v>
      </c>
      <c r="AA41" s="122">
        <v>7.0404178449145302E-2</v>
      </c>
      <c r="AB41" s="122">
        <v>0.52131092861348372</v>
      </c>
      <c r="AC41" s="122">
        <v>4.903672846396658E-4</v>
      </c>
      <c r="AD41" s="122">
        <v>9.2365218599272172E-2</v>
      </c>
      <c r="AE41" s="123"/>
      <c r="AF41" s="122">
        <v>12084.431757300001</v>
      </c>
      <c r="AG41" s="122">
        <v>539.86575960000005</v>
      </c>
      <c r="AH41" s="122">
        <v>23955.350000400002</v>
      </c>
      <c r="AI41" s="122">
        <v>164.85551966882034</v>
      </c>
      <c r="AJ41" s="122" t="s">
        <v>420</v>
      </c>
      <c r="AK41" s="122" t="s">
        <v>337</v>
      </c>
      <c r="AL41" s="124" t="s">
        <v>9</v>
      </c>
    </row>
    <row r="42" spans="1:38" s="90" customFormat="1" ht="26.25" customHeight="1" thickBot="1" x14ac:dyDescent="0.3">
      <c r="A42" s="77" t="s">
        <v>107</v>
      </c>
      <c r="B42" s="77" t="s">
        <v>154</v>
      </c>
      <c r="C42" s="77" t="s">
        <v>50</v>
      </c>
      <c r="D42" s="121"/>
      <c r="E42" s="122">
        <v>2.380675541532149E-3</v>
      </c>
      <c r="F42" s="122">
        <v>0.11553876999842165</v>
      </c>
      <c r="G42" s="122">
        <v>2.2122991288649871E-4</v>
      </c>
      <c r="H42" s="122">
        <v>6.2350322067453904E-6</v>
      </c>
      <c r="I42" s="122">
        <v>3.4225544923021652E-4</v>
      </c>
      <c r="J42" s="122">
        <v>3.5411416988693654E-4</v>
      </c>
      <c r="K42" s="122">
        <v>3.6738535032581655E-4</v>
      </c>
      <c r="L42" s="122">
        <v>3.2792201493490858E-5</v>
      </c>
      <c r="M42" s="122">
        <v>0.21262167970375745</v>
      </c>
      <c r="N42" s="122">
        <v>1.0260819237456554E-2</v>
      </c>
      <c r="O42" s="122">
        <v>3.9693871024149763E-6</v>
      </c>
      <c r="P42" s="122" t="s">
        <v>421</v>
      </c>
      <c r="Q42" s="122" t="s">
        <v>421</v>
      </c>
      <c r="R42" s="122">
        <v>4.1824269584900503E-5</v>
      </c>
      <c r="S42" s="122">
        <v>1.1397186927009624E-3</v>
      </c>
      <c r="T42" s="122">
        <v>2.9449171434349693E-5</v>
      </c>
      <c r="U42" s="122">
        <v>3.6871652147749765E-6</v>
      </c>
      <c r="V42" s="122">
        <v>5.4776564892248961E-4</v>
      </c>
      <c r="W42" s="122" t="s">
        <v>421</v>
      </c>
      <c r="X42" s="122">
        <v>1.0332218200769765E-5</v>
      </c>
      <c r="Y42" s="122">
        <v>1.1412493368769765E-5</v>
      </c>
      <c r="Z42" s="122" t="s">
        <v>420</v>
      </c>
      <c r="AA42" s="122" t="s">
        <v>420</v>
      </c>
      <c r="AB42" s="122">
        <v>2.1744711569539528E-5</v>
      </c>
      <c r="AC42" s="122" t="s">
        <v>421</v>
      </c>
      <c r="AD42" s="122" t="s">
        <v>420</v>
      </c>
      <c r="AE42" s="123"/>
      <c r="AF42" s="122">
        <v>16.334141901453158</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2.1781559064174526E-3</v>
      </c>
      <c r="F44" s="122">
        <v>1.3718578511290077E-2</v>
      </c>
      <c r="G44" s="122">
        <v>8.4005901747079791E-5</v>
      </c>
      <c r="H44" s="122">
        <v>4.8170413464780502E-7</v>
      </c>
      <c r="I44" s="122">
        <v>3.892316931395659E-4</v>
      </c>
      <c r="J44" s="122">
        <v>3.9919548567802739E-4</v>
      </c>
      <c r="K44" s="122">
        <v>4.9985556544725825E-4</v>
      </c>
      <c r="L44" s="122">
        <v>8.2329401411841582E-5</v>
      </c>
      <c r="M44" s="122">
        <v>3.0113574172779187E-2</v>
      </c>
      <c r="N44" s="122">
        <v>1.2000954734507786E-3</v>
      </c>
      <c r="O44" s="122">
        <v>2.3559903983333575E-6</v>
      </c>
      <c r="P44" s="122" t="s">
        <v>421</v>
      </c>
      <c r="Q44" s="122" t="s">
        <v>421</v>
      </c>
      <c r="R44" s="122">
        <v>7.2789496811052481E-6</v>
      </c>
      <c r="S44" s="122">
        <v>3.1119722894387827E-4</v>
      </c>
      <c r="T44" s="122">
        <v>9.1102966197565778E-6</v>
      </c>
      <c r="U44" s="122">
        <v>9.1567281622566466E-7</v>
      </c>
      <c r="V44" s="122">
        <v>1.8014819198948964E-4</v>
      </c>
      <c r="W44" s="122" t="s">
        <v>421</v>
      </c>
      <c r="X44" s="122">
        <v>3.1783030386769944E-6</v>
      </c>
      <c r="Y44" s="122">
        <v>4.1471541311283234E-6</v>
      </c>
      <c r="Z44" s="122" t="s">
        <v>420</v>
      </c>
      <c r="AA44" s="122" t="s">
        <v>420</v>
      </c>
      <c r="AB44" s="122">
        <v>7.3254571698053195E-6</v>
      </c>
      <c r="AC44" s="122" t="s">
        <v>421</v>
      </c>
      <c r="AD44" s="122" t="s">
        <v>420</v>
      </c>
      <c r="AE44" s="123"/>
      <c r="AF44" s="122">
        <v>3.9934993857703591</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1.0330912934915199E-4</v>
      </c>
      <c r="F47" s="122">
        <v>1.4482483446455219E-5</v>
      </c>
      <c r="G47" s="122">
        <v>2.7965565058272078E-6</v>
      </c>
      <c r="H47" s="122">
        <v>1.6947402725619012E-8</v>
      </c>
      <c r="I47" s="122">
        <v>1.2122085315010433E-5</v>
      </c>
      <c r="J47" s="122">
        <v>9.5212552761664494E-5</v>
      </c>
      <c r="K47" s="122">
        <v>7.0827638832293336E-4</v>
      </c>
      <c r="L47" s="122">
        <v>5.3911526485384363E-6</v>
      </c>
      <c r="M47" s="122">
        <v>4.9754840914034639E-5</v>
      </c>
      <c r="N47" s="122">
        <v>3.8610628562517493E-8</v>
      </c>
      <c r="O47" s="122">
        <v>1.3748298933952284E-6</v>
      </c>
      <c r="P47" s="122" t="s">
        <v>421</v>
      </c>
      <c r="Q47" s="122" t="s">
        <v>421</v>
      </c>
      <c r="R47" s="122">
        <v>1.6075687107820038E-6</v>
      </c>
      <c r="S47" s="122">
        <v>1.4452910013792753E-4</v>
      </c>
      <c r="T47" s="122">
        <v>1.6223181197706658E-6</v>
      </c>
      <c r="U47" s="122">
        <v>2.3311574800024121E-8</v>
      </c>
      <c r="V47" s="122">
        <v>5.0478933233989042E-5</v>
      </c>
      <c r="W47" s="122" t="s">
        <v>421</v>
      </c>
      <c r="X47" s="122">
        <v>6.5147335289963643E-8</v>
      </c>
      <c r="Y47" s="122">
        <v>1.1008394329553163E-7</v>
      </c>
      <c r="Z47" s="122" t="s">
        <v>420</v>
      </c>
      <c r="AA47" s="122" t="s">
        <v>420</v>
      </c>
      <c r="AB47" s="122">
        <v>1.7523127858549526E-7</v>
      </c>
      <c r="AC47" s="122" t="s">
        <v>421</v>
      </c>
      <c r="AD47" s="122" t="s">
        <v>420</v>
      </c>
      <c r="AE47" s="123"/>
      <c r="AF47" s="122">
        <v>0.10024157532548443</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0.39308344478668089</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0.48038184965104735</v>
      </c>
      <c r="AL53" s="124" t="s">
        <v>307</v>
      </c>
    </row>
    <row r="54" spans="1:38" s="90" customFormat="1" ht="37.5" customHeight="1" thickBot="1" x14ac:dyDescent="0.3">
      <c r="A54" s="77" t="s">
        <v>102</v>
      </c>
      <c r="B54" s="77" t="s">
        <v>164</v>
      </c>
      <c r="C54" s="77" t="s">
        <v>258</v>
      </c>
      <c r="D54" s="121"/>
      <c r="E54" s="122" t="s">
        <v>420</v>
      </c>
      <c r="F54" s="122">
        <v>0.42030213544730666</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37337.278150800004</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2.3496363408429123E-2</v>
      </c>
      <c r="J61" s="122">
        <v>0.23496363408429119</v>
      </c>
      <c r="K61" s="122">
        <v>0.78601455111111129</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63121.471264367821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2.0432655624531102</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948087</v>
      </c>
      <c r="AL82" s="124" t="s">
        <v>338</v>
      </c>
    </row>
    <row r="83" spans="1:38" s="90" customFormat="1" ht="26.25" customHeight="1" thickBot="1" x14ac:dyDescent="0.3">
      <c r="A83" s="77" t="s">
        <v>100</v>
      </c>
      <c r="B83" s="84" t="s">
        <v>194</v>
      </c>
      <c r="C83" s="83" t="s">
        <v>62</v>
      </c>
      <c r="D83" s="121"/>
      <c r="E83" s="122" t="s">
        <v>421</v>
      </c>
      <c r="F83" s="122">
        <v>8.2590323692307698E-4</v>
      </c>
      <c r="G83" s="122" t="s">
        <v>421</v>
      </c>
      <c r="H83" s="122" t="s">
        <v>420</v>
      </c>
      <c r="I83" s="122">
        <v>2.0647580923076924E-4</v>
      </c>
      <c r="J83" s="122">
        <v>1.5485685692307695E-3</v>
      </c>
      <c r="K83" s="122">
        <v>7.2266533230769241E-3</v>
      </c>
      <c r="L83" s="122">
        <v>1.1769121126153848E-5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2.0708531118665388</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0.10976287625100002</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948087</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0.54456261799999994</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4.4708195651239745E-3</v>
      </c>
      <c r="F91" s="122">
        <v>1.1874608136625029E-2</v>
      </c>
      <c r="G91" s="122">
        <v>1.8614150084009056E-3</v>
      </c>
      <c r="H91" s="122">
        <v>1.0181740447726009E-2</v>
      </c>
      <c r="I91" s="122">
        <v>7.715863585382253E-2</v>
      </c>
      <c r="J91" s="122">
        <v>8.7242368311080662E-2</v>
      </c>
      <c r="K91" s="122">
        <v>8.9325106715653982E-2</v>
      </c>
      <c r="L91" s="122">
        <v>2.9809191913221923E-4</v>
      </c>
      <c r="M91" s="122">
        <v>0.13668675406675643</v>
      </c>
      <c r="N91" s="122">
        <v>0.16505705570477139</v>
      </c>
      <c r="O91" s="122">
        <v>1.5971535783130424E-2</v>
      </c>
      <c r="P91" s="122">
        <v>3.5545982436572236E-4</v>
      </c>
      <c r="Q91" s="122">
        <v>2.9522184796175303E-4</v>
      </c>
      <c r="R91" s="122">
        <v>1.3630480407874818E-2</v>
      </c>
      <c r="S91" s="122">
        <v>0.51807639529635141</v>
      </c>
      <c r="T91" s="122">
        <v>2.9797086060253854E-2</v>
      </c>
      <c r="U91" s="122">
        <v>2.4504512086477121E-3</v>
      </c>
      <c r="V91" s="122">
        <v>0.29939554045717076</v>
      </c>
      <c r="W91" s="122">
        <v>2.4534314331869895E-4</v>
      </c>
      <c r="X91" s="122">
        <v>2.7233088908375588E-4</v>
      </c>
      <c r="Y91" s="122">
        <v>1.1040441449341453E-4</v>
      </c>
      <c r="Z91" s="122">
        <v>1.1040441449341453E-4</v>
      </c>
      <c r="AA91" s="122">
        <v>1.1040441449341453E-4</v>
      </c>
      <c r="AB91" s="122">
        <v>6.035441325639994E-4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9.3216136132104457E-2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3.4535020825868117E-5</v>
      </c>
      <c r="F99" s="122">
        <v>1.2725451859698193E-3</v>
      </c>
      <c r="G99" s="122" t="s">
        <v>420</v>
      </c>
      <c r="H99" s="122">
        <v>1.1764541483141404E-3</v>
      </c>
      <c r="I99" s="122">
        <v>2.6649999999999997E-5</v>
      </c>
      <c r="J99" s="122">
        <v>4.0950000000000006E-5</v>
      </c>
      <c r="K99" s="122">
        <v>8.9699999999999985E-5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6.5000000000000002E-2</v>
      </c>
      <c r="AL99" s="124" t="s">
        <v>334</v>
      </c>
    </row>
    <row r="100" spans="1:38" s="90" customFormat="1" ht="26.25" customHeight="1" thickBot="1" x14ac:dyDescent="0.3">
      <c r="A100" s="77" t="s">
        <v>104</v>
      </c>
      <c r="B100" s="77" t="s">
        <v>203</v>
      </c>
      <c r="C100" s="77" t="s">
        <v>357</v>
      </c>
      <c r="D100" s="129"/>
      <c r="E100" s="122">
        <v>2.0993446973922747E-4</v>
      </c>
      <c r="F100" s="122">
        <v>4.9320407608764022E-3</v>
      </c>
      <c r="G100" s="122" t="s">
        <v>420</v>
      </c>
      <c r="H100" s="122">
        <v>4.0518711846505165E-3</v>
      </c>
      <c r="I100" s="122">
        <v>8.5680000000000006E-5</v>
      </c>
      <c r="J100" s="122">
        <v>1.2852000000000002E-4</v>
      </c>
      <c r="K100" s="122">
        <v>2.8083999999999997E-4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0.47599999999999998</v>
      </c>
      <c r="AL100" s="124" t="s">
        <v>334</v>
      </c>
    </row>
    <row r="101" spans="1:38" s="90" customFormat="1" ht="26.25" customHeight="1" thickBot="1" x14ac:dyDescent="0.3">
      <c r="A101" s="77" t="s">
        <v>104</v>
      </c>
      <c r="B101" s="77" t="s">
        <v>205</v>
      </c>
      <c r="C101" s="77" t="s">
        <v>244</v>
      </c>
      <c r="D101" s="129"/>
      <c r="E101" s="122">
        <v>2.5370206219254976E-6</v>
      </c>
      <c r="F101" s="122">
        <v>1.5544800892936936E-5</v>
      </c>
      <c r="G101" s="122" t="s">
        <v>420</v>
      </c>
      <c r="H101" s="122">
        <v>5.9432150683663283E-5</v>
      </c>
      <c r="I101" s="122">
        <v>1.3599999999999999E-6</v>
      </c>
      <c r="J101" s="122">
        <v>4.0799999999999999E-6</v>
      </c>
      <c r="K101" s="122">
        <v>9.5200000000000003E-6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6.8000000000000005E-2</v>
      </c>
      <c r="AL101" s="124" t="s">
        <v>334</v>
      </c>
    </row>
    <row r="102" spans="1:38" s="90" customFormat="1" ht="26.25" customHeight="1" thickBot="1" x14ac:dyDescent="0.3">
      <c r="A102" s="77" t="s">
        <v>104</v>
      </c>
      <c r="B102" s="77" t="s">
        <v>206</v>
      </c>
      <c r="C102" s="77" t="s">
        <v>358</v>
      </c>
      <c r="D102" s="129"/>
      <c r="E102" s="122" t="s">
        <v>422</v>
      </c>
      <c r="F102" s="122" t="s">
        <v>422</v>
      </c>
      <c r="G102" s="122" t="s">
        <v>420</v>
      </c>
      <c r="H102" s="122" t="s">
        <v>422</v>
      </c>
      <c r="I102" s="122" t="s">
        <v>422</v>
      </c>
      <c r="J102" s="122" t="s">
        <v>422</v>
      </c>
      <c r="K102" s="122" t="s">
        <v>422</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t="s">
        <v>337</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t="s">
        <v>422</v>
      </c>
      <c r="F104" s="122" t="s">
        <v>422</v>
      </c>
      <c r="G104" s="122" t="s">
        <v>420</v>
      </c>
      <c r="H104" s="122" t="s">
        <v>422</v>
      </c>
      <c r="I104" s="122" t="s">
        <v>422</v>
      </c>
      <c r="J104" s="122" t="s">
        <v>422</v>
      </c>
      <c r="K104" s="122" t="s">
        <v>422</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t="s">
        <v>337</v>
      </c>
      <c r="AL104" s="124" t="s">
        <v>334</v>
      </c>
    </row>
    <row r="105" spans="1:38" s="90" customFormat="1" ht="26.25" customHeight="1" thickBot="1" x14ac:dyDescent="0.3">
      <c r="A105" s="77" t="s">
        <v>104</v>
      </c>
      <c r="B105" s="77" t="s">
        <v>298</v>
      </c>
      <c r="C105" s="77" t="s">
        <v>247</v>
      </c>
      <c r="D105" s="129"/>
      <c r="E105" s="122">
        <v>7.6512025048923681E-6</v>
      </c>
      <c r="F105" s="122">
        <v>9.6371156164383565E-5</v>
      </c>
      <c r="G105" s="122" t="s">
        <v>420</v>
      </c>
      <c r="H105" s="122">
        <v>1.9487458630136989E-4</v>
      </c>
      <c r="I105" s="122">
        <v>2.2400000000000002E-6</v>
      </c>
      <c r="J105" s="122">
        <v>3.5200000000000002E-6</v>
      </c>
      <c r="K105" s="122">
        <v>7.6799999999999993E-6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1.6E-2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2.9189324561867262E-7</v>
      </c>
      <c r="F107" s="122">
        <v>3.1471612386960929E-6</v>
      </c>
      <c r="G107" s="122" t="s">
        <v>420</v>
      </c>
      <c r="H107" s="122">
        <v>1.1640828592653084E-5</v>
      </c>
      <c r="I107" s="122">
        <v>8.4000000000000008E-9</v>
      </c>
      <c r="J107" s="122">
        <v>2.1E-7</v>
      </c>
      <c r="K107" s="122">
        <v>9.9749999999999998E-7</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4.2000000000000003E-2</v>
      </c>
      <c r="AL107" s="124" t="s">
        <v>334</v>
      </c>
    </row>
    <row r="108" spans="1:38" s="90" customFormat="1" ht="26.25" customHeight="1" thickBot="1" x14ac:dyDescent="0.3">
      <c r="A108" s="77" t="s">
        <v>104</v>
      </c>
      <c r="B108" s="77" t="s">
        <v>300</v>
      </c>
      <c r="C108" s="77" t="s">
        <v>360</v>
      </c>
      <c r="D108" s="129"/>
      <c r="E108" s="122">
        <v>8.0383682098085421E-8</v>
      </c>
      <c r="F108" s="122">
        <v>1.7109236480544655E-6</v>
      </c>
      <c r="G108" s="122" t="s">
        <v>420</v>
      </c>
      <c r="H108" s="122">
        <v>3.2057359291299373E-6</v>
      </c>
      <c r="I108" s="122">
        <v>2.4E-8</v>
      </c>
      <c r="J108" s="122">
        <v>3.2000000000000001E-7</v>
      </c>
      <c r="K108" s="122">
        <v>6.4000000000000001E-7</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1.6E-2</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2.1564793564890376E-7</v>
      </c>
      <c r="F110" s="122">
        <v>2.3090999999999996E-5</v>
      </c>
      <c r="G110" s="122" t="s">
        <v>420</v>
      </c>
      <c r="H110" s="122">
        <v>5.0280846585100674E-6</v>
      </c>
      <c r="I110" s="122">
        <v>1.012E-6</v>
      </c>
      <c r="J110" s="122">
        <v>7.2999999999999996E-6</v>
      </c>
      <c r="K110" s="122">
        <v>7.3200000000000002E-6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4.8000000000000001E-2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3.5623711999999996E-3</v>
      </c>
      <c r="F112" s="122" t="s">
        <v>421</v>
      </c>
      <c r="G112" s="122" t="s">
        <v>420</v>
      </c>
      <c r="H112" s="122">
        <v>3.3957031188571137E-3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89059.28</v>
      </c>
      <c r="AL112" s="124" t="s">
        <v>411</v>
      </c>
    </row>
    <row r="113" spans="1:38" s="90" customFormat="1" ht="26.25" customHeight="1" thickBot="1" x14ac:dyDescent="0.3">
      <c r="A113" s="77" t="s">
        <v>114</v>
      </c>
      <c r="B113" s="84" t="s">
        <v>222</v>
      </c>
      <c r="C113" s="84" t="s">
        <v>120</v>
      </c>
      <c r="D113" s="121"/>
      <c r="E113" s="122">
        <v>5.6558372481131333E-4</v>
      </c>
      <c r="F113" s="122" t="s">
        <v>421</v>
      </c>
      <c r="G113" s="122" t="s">
        <v>420</v>
      </c>
      <c r="H113" s="122">
        <v>3.320704555073664E-3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14139.593120282836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8.1578537284282592E-4</v>
      </c>
      <c r="F116" s="122" t="s">
        <v>421</v>
      </c>
      <c r="G116" s="122" t="s">
        <v>420</v>
      </c>
      <c r="H116" s="122">
        <v>2.1634808612428476E-3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20394.634321070647</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4.4254795000000002E-5</v>
      </c>
      <c r="J119" s="122">
        <v>7.812559000000001E-4</v>
      </c>
      <c r="K119" s="122">
        <v>7.812559000000001E-4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718.22</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6.1766920000000001E-4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718.22</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1.5366000000000002E-3</v>
      </c>
      <c r="F131" s="122">
        <v>4.1370000000000003E-4</v>
      </c>
      <c r="G131" s="122">
        <v>1.8912000000000003E-4</v>
      </c>
      <c r="H131" s="122">
        <v>5.3190000000000002E-6</v>
      </c>
      <c r="I131" s="122">
        <v>2.3935500000000006E-6</v>
      </c>
      <c r="J131" s="122">
        <v>6.3827999999999999E-5</v>
      </c>
      <c r="K131" s="122">
        <v>8.8650000000000014E-5</v>
      </c>
      <c r="L131" s="122">
        <v>2.0389499999999998E-6</v>
      </c>
      <c r="M131" s="122">
        <v>1.1820000000000002E-5</v>
      </c>
      <c r="N131" s="122">
        <v>5.3189999999999997E-5</v>
      </c>
      <c r="O131" s="122">
        <v>1.7730000000000001E-5</v>
      </c>
      <c r="P131" s="122">
        <v>1.9503E-2</v>
      </c>
      <c r="Q131" s="122">
        <v>1.182E-4</v>
      </c>
      <c r="R131" s="122">
        <v>2.955E-5</v>
      </c>
      <c r="S131" s="122">
        <v>1.7730000000000003E-4</v>
      </c>
      <c r="T131" s="122">
        <v>2.3640000000000004E-5</v>
      </c>
      <c r="U131" s="122" t="s">
        <v>421</v>
      </c>
      <c r="V131" s="122">
        <v>5.6495305929930005E-4</v>
      </c>
      <c r="W131" s="122">
        <v>1.7730000000000001</v>
      </c>
      <c r="X131" s="122" t="s">
        <v>421</v>
      </c>
      <c r="Y131" s="122" t="s">
        <v>421</v>
      </c>
      <c r="Z131" s="122" t="s">
        <v>421</v>
      </c>
      <c r="AA131" s="122" t="s">
        <v>421</v>
      </c>
      <c r="AB131" s="122">
        <v>2.3640000000000002E-8</v>
      </c>
      <c r="AC131" s="122">
        <v>5.9100000000000007E-2</v>
      </c>
      <c r="AD131" s="122">
        <v>1.1820000000000001E-2</v>
      </c>
      <c r="AE131" s="123"/>
      <c r="AF131" s="122" t="s">
        <v>420</v>
      </c>
      <c r="AG131" s="122" t="s">
        <v>420</v>
      </c>
      <c r="AH131" s="122" t="s">
        <v>420</v>
      </c>
      <c r="AI131" s="122" t="s">
        <v>420</v>
      </c>
      <c r="AJ131" s="122" t="s">
        <v>420</v>
      </c>
      <c r="AK131" s="122">
        <v>0.59099999999999997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4.1604750000000003E-3</v>
      </c>
      <c r="F133" s="122">
        <v>6.5559E-5</v>
      </c>
      <c r="G133" s="122">
        <v>5.6985900000000003E-4</v>
      </c>
      <c r="H133" s="122" t="s">
        <v>420</v>
      </c>
      <c r="I133" s="122">
        <v>1.7499210000000001E-4</v>
      </c>
      <c r="J133" s="122">
        <v>1.7499210000000001E-4</v>
      </c>
      <c r="K133" s="122">
        <v>1.9445808000000003E-4</v>
      </c>
      <c r="L133" s="122" t="s">
        <v>421</v>
      </c>
      <c r="M133" s="122">
        <v>7.0602000000000002E-4</v>
      </c>
      <c r="N133" s="122">
        <v>1.5144129000000002E-4</v>
      </c>
      <c r="O133" s="122">
        <v>2.5366290000000004E-5</v>
      </c>
      <c r="P133" s="122">
        <v>7.5140700000000003E-3</v>
      </c>
      <c r="Q133" s="122">
        <v>6.8635229999999998E-5</v>
      </c>
      <c r="R133" s="122">
        <v>6.8383080000000005E-5</v>
      </c>
      <c r="S133" s="122">
        <v>6.2684490000000005E-5</v>
      </c>
      <c r="T133" s="122">
        <v>8.7395189999999999E-5</v>
      </c>
      <c r="U133" s="122">
        <v>9.9750540000000009E-5</v>
      </c>
      <c r="V133" s="122">
        <v>8.0748516000000005E-4</v>
      </c>
      <c r="W133" s="122">
        <v>1.3616100000000001E-4</v>
      </c>
      <c r="X133" s="122">
        <v>6.6567600000000009E-8</v>
      </c>
      <c r="Y133" s="122">
        <v>3.6360030000000006E-8</v>
      </c>
      <c r="Z133" s="122">
        <v>3.2476920000000001E-8</v>
      </c>
      <c r="AA133" s="122">
        <v>3.5250569999999998E-8</v>
      </c>
      <c r="AB133" s="122">
        <v>1.7065512000000003E-7</v>
      </c>
      <c r="AC133" s="122">
        <v>7.5645000000000009E-4</v>
      </c>
      <c r="AD133" s="122">
        <v>2.06763E-3</v>
      </c>
      <c r="AE133" s="123"/>
      <c r="AF133" s="122" t="s">
        <v>420</v>
      </c>
      <c r="AG133" s="122" t="s">
        <v>420</v>
      </c>
      <c r="AH133" s="122" t="s">
        <v>420</v>
      </c>
      <c r="AI133" s="122" t="s">
        <v>420</v>
      </c>
      <c r="AJ133" s="122" t="s">
        <v>420</v>
      </c>
      <c r="AK133" s="122">
        <v>5043</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4.0809370000000005E-2</v>
      </c>
      <c r="J139" s="122">
        <v>4.0809370000000005E-2</v>
      </c>
      <c r="K139" s="122">
        <v>4.0809370000000005E-2</v>
      </c>
      <c r="L139" s="122" t="s">
        <v>421</v>
      </c>
      <c r="M139" s="122" t="s">
        <v>421</v>
      </c>
      <c r="N139" s="122">
        <v>1.1921000000000001E-4</v>
      </c>
      <c r="O139" s="122">
        <v>2.385E-4</v>
      </c>
      <c r="P139" s="122">
        <v>2.385E-4</v>
      </c>
      <c r="Q139" s="122">
        <v>3.7818000000000004E-4</v>
      </c>
      <c r="R139" s="122">
        <v>3.5951000000000001E-4</v>
      </c>
      <c r="S139" s="122">
        <v>8.382000000000001E-4</v>
      </c>
      <c r="T139" s="122" t="s">
        <v>421</v>
      </c>
      <c r="U139" s="122" t="s">
        <v>421</v>
      </c>
      <c r="V139" s="122" t="s">
        <v>421</v>
      </c>
      <c r="W139" s="122">
        <v>0.40538999999999997</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1046</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10.91316955434041</v>
      </c>
      <c r="F141" s="69">
        <f t="shared" ref="F141:AD141" si="0">SUM(F14:F140)</f>
        <v>12.137639660662119</v>
      </c>
      <c r="G141" s="69">
        <f t="shared" si="0"/>
        <v>2.8500892225533212</v>
      </c>
      <c r="H141" s="69">
        <f t="shared" si="0"/>
        <v>7.5297498425520207E-2</v>
      </c>
      <c r="I141" s="69">
        <f t="shared" si="0"/>
        <v>1.3126487267478648</v>
      </c>
      <c r="J141" s="69">
        <f t="shared" si="0"/>
        <v>1.6324259275362396</v>
      </c>
      <c r="K141" s="69">
        <f t="shared" si="0"/>
        <v>2.3303196381925129</v>
      </c>
      <c r="L141" s="69">
        <f t="shared" si="0"/>
        <v>0.31746925320422553</v>
      </c>
      <c r="M141" s="69">
        <f t="shared" si="0"/>
        <v>41.232986532370916</v>
      </c>
      <c r="N141" s="69">
        <f t="shared" si="0"/>
        <v>6.8207556738861159</v>
      </c>
      <c r="O141" s="69">
        <f t="shared" si="0"/>
        <v>0.21650534747737152</v>
      </c>
      <c r="P141" s="69">
        <f t="shared" si="0"/>
        <v>0.23530607020633754</v>
      </c>
      <c r="Q141" s="69">
        <f t="shared" si="0"/>
        <v>5.7186687567825495E-2</v>
      </c>
      <c r="R141" s="69">
        <f>SUM(R14:R140)</f>
        <v>0.46693034495701818</v>
      </c>
      <c r="S141" s="69">
        <f t="shared" si="0"/>
        <v>5.0773748223654298</v>
      </c>
      <c r="T141" s="69">
        <f t="shared" si="0"/>
        <v>0.69895194471975697</v>
      </c>
      <c r="U141" s="69">
        <f t="shared" si="0"/>
        <v>1.5426908962051185E-2</v>
      </c>
      <c r="V141" s="69">
        <f t="shared" si="0"/>
        <v>2.7465663367744915</v>
      </c>
      <c r="W141" s="69">
        <f t="shared" si="0"/>
        <v>5.6719143976188642</v>
      </c>
      <c r="X141" s="69">
        <f t="shared" si="0"/>
        <v>0.14650908701702328</v>
      </c>
      <c r="Y141" s="69">
        <f t="shared" si="0"/>
        <v>0.22897600149354522</v>
      </c>
      <c r="Z141" s="69">
        <f t="shared" si="0"/>
        <v>8.9356641721740251E-2</v>
      </c>
      <c r="AA141" s="69">
        <f t="shared" si="0"/>
        <v>7.4690151375439162E-2</v>
      </c>
      <c r="AB141" s="69">
        <f t="shared" si="0"/>
        <v>0.53953188326290802</v>
      </c>
      <c r="AC141" s="69">
        <f t="shared" si="0"/>
        <v>8.549094233515854E-2</v>
      </c>
      <c r="AD141" s="69">
        <f t="shared" si="0"/>
        <v>0.10632081748495285</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2.9137010268371486</v>
      </c>
      <c r="F143" s="78">
        <v>3.275755372656076</v>
      </c>
      <c r="G143" s="78">
        <v>8.3658973537883097E-2</v>
      </c>
      <c r="H143" s="78">
        <v>3.0120109390762741E-2</v>
      </c>
      <c r="I143" s="78">
        <v>0.26061461995103119</v>
      </c>
      <c r="J143" s="78">
        <v>0.26061461995103119</v>
      </c>
      <c r="K143" s="78">
        <v>0.26061461995103119</v>
      </c>
      <c r="L143" s="78">
        <v>0.11639204679261406</v>
      </c>
      <c r="M143" s="78">
        <v>26.607310847385389</v>
      </c>
      <c r="N143" s="78">
        <v>3.0179717275318492</v>
      </c>
      <c r="O143" s="78">
        <v>2.582421071366761E-5</v>
      </c>
      <c r="P143" s="78">
        <v>1.3907499366837175E-3</v>
      </c>
      <c r="Q143" s="78">
        <v>4.0875490235614816E-5</v>
      </c>
      <c r="R143" s="78">
        <v>1.4060138812169451E-3</v>
      </c>
      <c r="S143" s="78">
        <v>9.7251361327327628E-4</v>
      </c>
      <c r="T143" s="78">
        <v>2.6489081073047613E-4</v>
      </c>
      <c r="U143" s="78">
        <v>3.010255904389443E-5</v>
      </c>
      <c r="V143" s="78">
        <v>5.0952726921493852E-3</v>
      </c>
      <c r="W143" s="78">
        <v>9.5823500000000006E-2</v>
      </c>
      <c r="X143" s="78">
        <v>2.7853456178000002E-3</v>
      </c>
      <c r="Y143" s="78">
        <v>3.4262489207999998E-3</v>
      </c>
      <c r="Z143" s="78">
        <v>2.3281985076999997E-3</v>
      </c>
      <c r="AA143" s="78">
        <v>3.1654937894000004E-3</v>
      </c>
      <c r="AB143" s="78">
        <v>1.1705286835700001E-2</v>
      </c>
      <c r="AC143" s="78">
        <v>9.5823399999999995E-5</v>
      </c>
      <c r="AD143" s="78">
        <v>1.9816199999999998E-5</v>
      </c>
      <c r="AE143" s="79"/>
      <c r="AF143" s="78">
        <v>8449.2585446442008</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0.58156706670210145</v>
      </c>
      <c r="F144" s="78">
        <v>8.9963125811867495E-2</v>
      </c>
      <c r="G144" s="78">
        <v>1.8214853326894345E-2</v>
      </c>
      <c r="H144" s="78">
        <v>4.413591397157167E-4</v>
      </c>
      <c r="I144" s="78">
        <v>0.10261738212002795</v>
      </c>
      <c r="J144" s="78">
        <v>0.10261738212002795</v>
      </c>
      <c r="K144" s="78">
        <v>0.10261738212002795</v>
      </c>
      <c r="L144" s="78">
        <v>4.5325424201229966E-2</v>
      </c>
      <c r="M144" s="78">
        <v>0.60684599534757488</v>
      </c>
      <c r="N144" s="78">
        <v>2.5589443993745239E-2</v>
      </c>
      <c r="O144" s="78">
        <v>1.6776651459248566E-6</v>
      </c>
      <c r="P144" s="78">
        <v>1.664210267525352E-4</v>
      </c>
      <c r="Q144" s="78">
        <v>3.2640384621257162E-6</v>
      </c>
      <c r="R144" s="78">
        <v>2.5991523797367857E-4</v>
      </c>
      <c r="S144" s="78">
        <v>1.7454742179594222E-4</v>
      </c>
      <c r="T144" s="78">
        <v>8.0800380295593792E-6</v>
      </c>
      <c r="U144" s="78">
        <v>3.1727466324017197E-6</v>
      </c>
      <c r="V144" s="78">
        <v>5.6835563894058966E-4</v>
      </c>
      <c r="W144" s="78">
        <v>9.0546999999999989E-3</v>
      </c>
      <c r="X144" s="78">
        <v>5.9499101679999999E-4</v>
      </c>
      <c r="Y144" s="78">
        <v>6.6929813650000002E-4</v>
      </c>
      <c r="Z144" s="78">
        <v>5.222515133E-4</v>
      </c>
      <c r="AA144" s="78">
        <v>5.583820563000001E-4</v>
      </c>
      <c r="AB144" s="78">
        <v>2.3449227229E-3</v>
      </c>
      <c r="AC144" s="78">
        <v>9.0549000000000003E-6</v>
      </c>
      <c r="AD144" s="78">
        <v>2.1509999999999998E-6</v>
      </c>
      <c r="AE144" s="79"/>
      <c r="AF144" s="78">
        <v>1316.6121668459</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1.7683842121061932</v>
      </c>
      <c r="F145" s="78">
        <v>0.13743896459900412</v>
      </c>
      <c r="G145" s="78">
        <v>2.8294321399636817E-2</v>
      </c>
      <c r="H145" s="78">
        <v>4.9155489776396143E-4</v>
      </c>
      <c r="I145" s="78">
        <v>7.4401283101246218E-2</v>
      </c>
      <c r="J145" s="78">
        <v>7.4401283101246218E-2</v>
      </c>
      <c r="K145" s="78">
        <v>7.4401283101246218E-2</v>
      </c>
      <c r="L145" s="78">
        <v>4.0541869927442388E-2</v>
      </c>
      <c r="M145" s="78">
        <v>0.44933297587146342</v>
      </c>
      <c r="N145" s="78">
        <v>3.1687219044541112E-4</v>
      </c>
      <c r="O145" s="78">
        <v>2.359692301835592E-6</v>
      </c>
      <c r="P145" s="78">
        <v>2.4999651362320207E-4</v>
      </c>
      <c r="Q145" s="78">
        <v>4.7183376407002179E-6</v>
      </c>
      <c r="R145" s="78">
        <v>4.0085768256909306E-4</v>
      </c>
      <c r="S145" s="78">
        <v>2.688133281855707E-4</v>
      </c>
      <c r="T145" s="78">
        <v>9.4544736519068615E-6</v>
      </c>
      <c r="U145" s="78">
        <v>4.7172906777292518E-6</v>
      </c>
      <c r="V145" s="78">
        <v>8.4908091310213643E-4</v>
      </c>
      <c r="W145" s="78">
        <v>9.8867E-3</v>
      </c>
      <c r="X145" s="78">
        <v>1.4187776839999998E-4</v>
      </c>
      <c r="Y145" s="78">
        <v>8.5914870860000008E-4</v>
      </c>
      <c r="Z145" s="78">
        <v>9.6003956630000005E-4</v>
      </c>
      <c r="AA145" s="78">
        <v>2.20698751E-4</v>
      </c>
      <c r="AB145" s="78">
        <v>2.1817647943000004E-3</v>
      </c>
      <c r="AC145" s="78">
        <v>4.7106999999999996E-6</v>
      </c>
      <c r="AD145" s="78">
        <v>1.8084999999999999E-6</v>
      </c>
      <c r="AE145" s="79"/>
      <c r="AF145" s="78">
        <v>2013.6115507464999</v>
      </c>
      <c r="AG145" s="78" t="s">
        <v>420</v>
      </c>
      <c r="AH145" s="78">
        <v>11.260648334700001</v>
      </c>
      <c r="AI145" s="73" t="s">
        <v>420</v>
      </c>
      <c r="AJ145" s="78" t="s">
        <v>420</v>
      </c>
      <c r="AK145" s="78" t="s">
        <v>420</v>
      </c>
      <c r="AL145" s="88" t="s">
        <v>9</v>
      </c>
    </row>
    <row r="146" spans="1:38" s="75" customFormat="1" ht="26.25" customHeight="1" thickBot="1" x14ac:dyDescent="0.3">
      <c r="A146" s="89"/>
      <c r="B146" s="88" t="s">
        <v>375</v>
      </c>
      <c r="C146" s="87" t="s">
        <v>376</v>
      </c>
      <c r="D146" s="86" t="s">
        <v>1</v>
      </c>
      <c r="E146" s="78">
        <v>6.6932796465762568E-3</v>
      </c>
      <c r="F146" s="78">
        <v>0.15644810333248085</v>
      </c>
      <c r="G146" s="78">
        <v>3.968582370745297E-4</v>
      </c>
      <c r="H146" s="78">
        <v>6.4922101460391615E-5</v>
      </c>
      <c r="I146" s="78">
        <v>2.5731632155742922E-3</v>
      </c>
      <c r="J146" s="78">
        <v>2.5731632155742922E-3</v>
      </c>
      <c r="K146" s="78">
        <v>2.5731632155742922E-3</v>
      </c>
      <c r="L146" s="78">
        <v>3.9638483290125562E-4</v>
      </c>
      <c r="M146" s="78">
        <v>0.73527214137890951</v>
      </c>
      <c r="N146" s="78">
        <v>3.7058859506771721E-2</v>
      </c>
      <c r="O146" s="78">
        <v>3.2861533296313369E-5</v>
      </c>
      <c r="P146" s="78">
        <v>1.1508888875161358E-5</v>
      </c>
      <c r="Q146" s="78">
        <v>3.9685823707452961E-7</v>
      </c>
      <c r="R146" s="78">
        <v>1.4558438566599115E-4</v>
      </c>
      <c r="S146" s="78">
        <v>5.5674519449528601E-3</v>
      </c>
      <c r="T146" s="78">
        <v>2.310068540937181E-4</v>
      </c>
      <c r="U146" s="78">
        <v>3.2718564168513976E-5</v>
      </c>
      <c r="V146" s="78">
        <v>3.2618894728427402E-3</v>
      </c>
      <c r="W146" s="78">
        <v>9.0959999999999999E-4</v>
      </c>
      <c r="X146" s="78">
        <v>1.3861528400000001E-5</v>
      </c>
      <c r="Y146" s="78">
        <v>2.5412802099999999E-5</v>
      </c>
      <c r="Z146" s="78">
        <v>8.6634551999999994E-6</v>
      </c>
      <c r="AA146" s="78">
        <v>2.97445297E-5</v>
      </c>
      <c r="AB146" s="78">
        <v>7.7682315400000001E-5</v>
      </c>
      <c r="AC146" s="78">
        <v>9.0950000000000004E-7</v>
      </c>
      <c r="AD146" s="78">
        <v>9.0950000000000004E-7</v>
      </c>
      <c r="AE146" s="79"/>
      <c r="AF146" s="78">
        <v>57.906908232299998</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0.67450414094706101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31.297288921500002</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5.3183783543769757E-2</v>
      </c>
      <c r="J148" s="78">
        <v>0.10906370204622798</v>
      </c>
      <c r="K148" s="78">
        <v>0.132217054099208</v>
      </c>
      <c r="L148" s="78">
        <v>1.0299795354671926E-2</v>
      </c>
      <c r="M148" s="78" t="s">
        <v>420</v>
      </c>
      <c r="N148" s="80">
        <v>0.48460845595093871</v>
      </c>
      <c r="O148" s="78">
        <v>2.0063738692258702E-3</v>
      </c>
      <c r="P148" s="73" t="s">
        <v>421</v>
      </c>
      <c r="Q148" s="78">
        <v>5.486693259979596E-3</v>
      </c>
      <c r="R148" s="78">
        <v>0.18211095441047523</v>
      </c>
      <c r="S148" s="78">
        <v>4.0086991195382211</v>
      </c>
      <c r="T148" s="78">
        <v>2.7200168376012357E-2</v>
      </c>
      <c r="U148" s="78">
        <v>2.6443410819841601E-3</v>
      </c>
      <c r="V148" s="78">
        <v>1.0800830781384732</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3290.9059976024846</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1.588534702894772E-2</v>
      </c>
      <c r="J149" s="78">
        <v>2.9417309312866142E-2</v>
      </c>
      <c r="K149" s="78">
        <v>5.8834618625732284E-2</v>
      </c>
      <c r="L149" s="78">
        <v>6.2364695743276257E-4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3290.9059976024846</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10.553890861321287</v>
      </c>
      <c r="F152" s="27">
        <f t="shared" ref="F152:AD152" si="1">F141 + F151 + IF(AND(OR($B$4="AT",$B$4="BE",$B$4="CH",$B$4="GB",$B$4="IE",$B$4="LT",$B$4="LU",$B$4="NL"),SUM(F143:F149)&gt;0),SUM(F143:F149)-SUM(F27:F33),0)</f>
        <v>11.215522517767326</v>
      </c>
      <c r="G152" s="27">
        <f t="shared" si="1"/>
        <v>2.7112090463494694</v>
      </c>
      <c r="H152" s="27">
        <f t="shared" si="1"/>
        <v>6.8187638759191121E-2</v>
      </c>
      <c r="I152" s="27">
        <f t="shared" si="1"/>
        <v>1.3268640461710988</v>
      </c>
      <c r="J152" s="27">
        <f t="shared" si="1"/>
        <v>1.6418019987276871</v>
      </c>
      <c r="K152" s="27">
        <f t="shared" si="1"/>
        <v>2.3362919584874429</v>
      </c>
      <c r="L152" s="27">
        <f t="shared" si="1"/>
        <v>0.32600382407567108</v>
      </c>
      <c r="M152" s="27">
        <f t="shared" si="1"/>
        <v>34.3485411650651</v>
      </c>
      <c r="N152" s="27">
        <f t="shared" si="1"/>
        <v>5.9619658932367443</v>
      </c>
      <c r="O152" s="27">
        <f t="shared" si="1"/>
        <v>0.21634669076557203</v>
      </c>
      <c r="P152" s="27">
        <f t="shared" si="1"/>
        <v>0.23509144414584809</v>
      </c>
      <c r="Q152" s="27">
        <f t="shared" si="1"/>
        <v>5.678221016797607E-2</v>
      </c>
      <c r="R152" s="27">
        <f t="shared" si="1"/>
        <v>0.45360025619848199</v>
      </c>
      <c r="S152" s="27">
        <f t="shared" si="1"/>
        <v>4.7857489135933697</v>
      </c>
      <c r="T152" s="27">
        <f t="shared" si="1"/>
        <v>0.69686133996056898</v>
      </c>
      <c r="U152" s="27">
        <f t="shared" si="1"/>
        <v>1.5224913364017111E-2</v>
      </c>
      <c r="V152" s="27">
        <f t="shared" si="1"/>
        <v>2.6678838404668523</v>
      </c>
      <c r="W152" s="27">
        <f t="shared" si="1"/>
        <v>5.6627607976188639</v>
      </c>
      <c r="X152" s="27">
        <f t="shared" si="1"/>
        <v>0.14647924841052329</v>
      </c>
      <c r="Y152" s="27">
        <f t="shared" si="1"/>
        <v>0.22889076452004523</v>
      </c>
      <c r="Z152" s="27">
        <f t="shared" si="1"/>
        <v>8.9403611187340248E-2</v>
      </c>
      <c r="AA152" s="27">
        <f t="shared" si="1"/>
        <v>7.450789986593917E-2</v>
      </c>
      <c r="AB152" s="27">
        <f t="shared" si="1"/>
        <v>0.539281525639008</v>
      </c>
      <c r="AC152" s="27">
        <f t="shared" si="1"/>
        <v>8.5481542635158544E-2</v>
      </c>
      <c r="AD152" s="27">
        <f t="shared" si="1"/>
        <v>0.10631877288495285</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10.553890861321287</v>
      </c>
      <c r="F154" s="27">
        <f>F141 + F153 - IF(OR($B$6=2005,$B$6&gt;=2020),SUM(F99:F122),0) + IF(AND(OR($B$4="AT",$B$4="BE",$B$4="CH",$B$4="GB",$B$4="IE",$B$4="LT",$B$4="LU",$B$4="NL"),SUM(F143:F149)&gt;0),SUM(F143:F149)-SUM(F27:F33),0)</f>
        <v>11.215522517767326</v>
      </c>
      <c r="G154" s="27">
        <f>G141 + G153 + IF(AND(OR($B$4="AT",$B$4="BE",$B$4="CH",$B$4="GB",$B$4="IE",$B$4="LT",$B$4="LU",$B$4="NL"),SUM(G143:G149)&gt;0),SUM(G143:G149)-SUM(G27:G33),0)</f>
        <v>2.7112090463494694</v>
      </c>
      <c r="H154" s="27">
        <f t="shared" ref="H154:AD154" si="2">H141 + H153 + IF(AND(OR($B$4="AT",$B$4="BE",$B$4="CH",$B$4="GB",$B$4="IE",$B$4="LT",$B$4="LU",$B$4="NL"),SUM(H143:H149)&gt;0),SUM(H143:H149)-SUM(H27:H33),0)</f>
        <v>6.8187638759191121E-2</v>
      </c>
      <c r="I154" s="27">
        <f t="shared" si="2"/>
        <v>1.3268640461710988</v>
      </c>
      <c r="J154" s="27">
        <f t="shared" si="2"/>
        <v>1.6418019987276871</v>
      </c>
      <c r="K154" s="27">
        <f t="shared" si="2"/>
        <v>2.3362919584874429</v>
      </c>
      <c r="L154" s="27">
        <f t="shared" si="2"/>
        <v>0.32600382407567108</v>
      </c>
      <c r="M154" s="27">
        <f t="shared" si="2"/>
        <v>34.3485411650651</v>
      </c>
      <c r="N154" s="27">
        <f t="shared" si="2"/>
        <v>5.9619658932367443</v>
      </c>
      <c r="O154" s="27">
        <f t="shared" si="2"/>
        <v>0.21634669076557203</v>
      </c>
      <c r="P154" s="27">
        <f t="shared" si="2"/>
        <v>0.23509144414584809</v>
      </c>
      <c r="Q154" s="27">
        <f t="shared" si="2"/>
        <v>5.678221016797607E-2</v>
      </c>
      <c r="R154" s="27">
        <f t="shared" si="2"/>
        <v>0.45360025619848199</v>
      </c>
      <c r="S154" s="27">
        <f t="shared" si="2"/>
        <v>4.7857489135933697</v>
      </c>
      <c r="T154" s="27">
        <f t="shared" si="2"/>
        <v>0.69686133996056898</v>
      </c>
      <c r="U154" s="27">
        <f t="shared" si="2"/>
        <v>1.5224913364017111E-2</v>
      </c>
      <c r="V154" s="27">
        <f t="shared" si="2"/>
        <v>2.6678838404668523</v>
      </c>
      <c r="W154" s="27">
        <f t="shared" si="2"/>
        <v>5.6627607976188639</v>
      </c>
      <c r="X154" s="27">
        <f t="shared" si="2"/>
        <v>0.14647924841052329</v>
      </c>
      <c r="Y154" s="27">
        <f t="shared" si="2"/>
        <v>0.22889076452004523</v>
      </c>
      <c r="Z154" s="27">
        <f t="shared" si="2"/>
        <v>8.9403611187340248E-2</v>
      </c>
      <c r="AA154" s="27">
        <f t="shared" si="2"/>
        <v>7.450789986593917E-2</v>
      </c>
      <c r="AB154" s="27">
        <f t="shared" si="2"/>
        <v>0.539281525639008</v>
      </c>
      <c r="AC154" s="27">
        <f t="shared" si="2"/>
        <v>8.5481542635158544E-2</v>
      </c>
      <c r="AD154" s="27">
        <f t="shared" si="2"/>
        <v>0.10631877288495285</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9569"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9570"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9"/>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1997</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1997</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1.0668491465834673</v>
      </c>
      <c r="F14" s="122">
        <v>1.0508673577000001E-2</v>
      </c>
      <c r="G14" s="122">
        <v>0.42874404551142015</v>
      </c>
      <c r="H14" s="122">
        <v>4.6843599869999999E-3</v>
      </c>
      <c r="I14" s="122">
        <v>0.11515213017809071</v>
      </c>
      <c r="J14" s="122">
        <v>0.1151613677780907</v>
      </c>
      <c r="K14" s="122">
        <v>0.11517406947809071</v>
      </c>
      <c r="L14" s="122">
        <v>4.0311413700301751E-3</v>
      </c>
      <c r="M14" s="122">
        <v>3.3725819795107838E-2</v>
      </c>
      <c r="N14" s="122">
        <v>1.9037422995122175</v>
      </c>
      <c r="O14" s="122">
        <v>0.19037790568723623</v>
      </c>
      <c r="P14" s="122">
        <v>0.19038170609694999</v>
      </c>
      <c r="Q14" s="122">
        <v>4.0780239407399999E-2</v>
      </c>
      <c r="R14" s="122">
        <v>0.19037794464621019</v>
      </c>
      <c r="S14" s="122">
        <v>0.19038312703535101</v>
      </c>
      <c r="T14" s="122">
        <v>7.318483159897396E-2</v>
      </c>
      <c r="U14" s="122">
        <v>6.0565735796240007E-3</v>
      </c>
      <c r="V14" s="122">
        <v>0.93278877127521764</v>
      </c>
      <c r="W14" s="122">
        <v>2.6711426099466222</v>
      </c>
      <c r="X14" s="122">
        <v>4.3289315999999996E-6</v>
      </c>
      <c r="Y14" s="122">
        <v>9.2247470999999984E-6</v>
      </c>
      <c r="Z14" s="122">
        <v>4.8958154999999988E-6</v>
      </c>
      <c r="AA14" s="122">
        <v>6.0046834799999997E-6</v>
      </c>
      <c r="AB14" s="122">
        <v>2.4427542599999997E-5</v>
      </c>
      <c r="AC14" s="122">
        <v>2.32937748E-2</v>
      </c>
      <c r="AD14" s="122">
        <v>1.7521865999999996E-6</v>
      </c>
      <c r="AE14" s="123"/>
      <c r="AF14" s="122">
        <v>3.8489999999999975</v>
      </c>
      <c r="AG14" s="122" t="s">
        <v>420</v>
      </c>
      <c r="AH14" s="122">
        <v>76.390144999999933</v>
      </c>
      <c r="AI14" s="122">
        <v>1701.0480185567787</v>
      </c>
      <c r="AJ14" s="122">
        <v>2808.3382088837552</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0.34731228233919759</v>
      </c>
      <c r="F23" s="122">
        <v>0.10416865547389445</v>
      </c>
      <c r="G23" s="122">
        <v>7.7036745167174603E-3</v>
      </c>
      <c r="H23" s="122">
        <v>6.2370111911803691E-5</v>
      </c>
      <c r="I23" s="122">
        <v>2.3741820226443163E-2</v>
      </c>
      <c r="J23" s="122">
        <v>2.9569219329676339E-2</v>
      </c>
      <c r="K23" s="122">
        <v>8.0591710772839401E-2</v>
      </c>
      <c r="L23" s="122">
        <v>1.1927282774213371E-2</v>
      </c>
      <c r="M23" s="122">
        <v>0.36034997973452315</v>
      </c>
      <c r="N23" s="122">
        <v>9.3594506245004549E-3</v>
      </c>
      <c r="O23" s="122">
        <v>1.2247260807126106E-4</v>
      </c>
      <c r="P23" s="122" t="s">
        <v>421</v>
      </c>
      <c r="Q23" s="122" t="s">
        <v>421</v>
      </c>
      <c r="R23" s="122">
        <v>4.233552090556603E-4</v>
      </c>
      <c r="S23" s="122">
        <v>1.9209316149765756E-2</v>
      </c>
      <c r="T23" s="122">
        <v>5.8740554443494661E-4</v>
      </c>
      <c r="U23" s="122">
        <v>8.1993858279535441E-5</v>
      </c>
      <c r="V23" s="122">
        <v>1.0053311482079452E-2</v>
      </c>
      <c r="W23" s="122" t="s">
        <v>421</v>
      </c>
      <c r="X23" s="122">
        <v>2.511799498030412E-4</v>
      </c>
      <c r="Y23" s="122">
        <v>4.0834913473130165E-4</v>
      </c>
      <c r="Z23" s="122" t="s">
        <v>420</v>
      </c>
      <c r="AA23" s="122" t="s">
        <v>420</v>
      </c>
      <c r="AB23" s="122">
        <v>6.5952908453434291E-4</v>
      </c>
      <c r="AC23" s="122" t="s">
        <v>421</v>
      </c>
      <c r="AD23" s="122" t="s">
        <v>420</v>
      </c>
      <c r="AE23" s="123"/>
      <c r="AF23" s="122">
        <v>355.13241672673229</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0.45204266420715677</v>
      </c>
      <c r="F24" s="122">
        <v>8.1440532684158462E-2</v>
      </c>
      <c r="G24" s="122">
        <v>0.17338238648030616</v>
      </c>
      <c r="H24" s="122">
        <v>1.1012706745695939E-3</v>
      </c>
      <c r="I24" s="122">
        <v>3.8258224568046777E-2</v>
      </c>
      <c r="J24" s="122">
        <v>3.825923940084678E-2</v>
      </c>
      <c r="K24" s="122">
        <v>3.826002871524678E-2</v>
      </c>
      <c r="L24" s="122">
        <v>2.0799383944846032E-2</v>
      </c>
      <c r="M24" s="122">
        <v>0.16665837992313196</v>
      </c>
      <c r="N24" s="122">
        <v>1.8012338271727508E-4</v>
      </c>
      <c r="O24" s="122">
        <v>1.269348392961563E-5</v>
      </c>
      <c r="P24" s="122">
        <v>1.0475767807795126E-3</v>
      </c>
      <c r="Q24" s="122">
        <v>2.0869217385887818E-4</v>
      </c>
      <c r="R24" s="122">
        <v>3.9192093966798776E-4</v>
      </c>
      <c r="S24" s="122">
        <v>4.1355083988686654E-4</v>
      </c>
      <c r="T24" s="122">
        <v>3.6133556555167513E-5</v>
      </c>
      <c r="U24" s="122">
        <v>2.9254892462335331E-4</v>
      </c>
      <c r="V24" s="122">
        <v>5.4867160120230227E-2</v>
      </c>
      <c r="W24" s="122">
        <v>2.6167620182143136E-3</v>
      </c>
      <c r="X24" s="122">
        <v>8.6507983222622836E-6</v>
      </c>
      <c r="Y24" s="122">
        <v>3.4433001529439079E-5</v>
      </c>
      <c r="Z24" s="122">
        <v>5.822094633603096E-6</v>
      </c>
      <c r="AA24" s="122">
        <v>4.8651936649439076E-6</v>
      </c>
      <c r="AB24" s="122">
        <v>5.3771088150248362E-5</v>
      </c>
      <c r="AC24" s="122">
        <v>6.9910704000000008E-8</v>
      </c>
      <c r="AD24" s="122">
        <v>1.9169064000000004E-5</v>
      </c>
      <c r="AE24" s="123"/>
      <c r="AF24" s="122">
        <v>1853.6293516959386</v>
      </c>
      <c r="AG24" s="122">
        <v>0.1127592</v>
      </c>
      <c r="AH24" s="122">
        <v>1525.7179692</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3.0794601003091526</v>
      </c>
      <c r="F27" s="122">
        <v>3.3282010958071861</v>
      </c>
      <c r="G27" s="122">
        <v>0.14379708241896436</v>
      </c>
      <c r="H27" s="122">
        <v>4.3916825661209885E-2</v>
      </c>
      <c r="I27" s="122">
        <v>0.2295477503490575</v>
      </c>
      <c r="J27" s="122">
        <v>0.2295477503490575</v>
      </c>
      <c r="K27" s="122">
        <v>0.2295477503490575</v>
      </c>
      <c r="L27" s="122">
        <v>0.10815194462841088</v>
      </c>
      <c r="M27" s="122">
        <v>26.930257926763066</v>
      </c>
      <c r="N27" s="122">
        <v>3.4847963022469512</v>
      </c>
      <c r="O27" s="122">
        <v>2.963480679947618E-5</v>
      </c>
      <c r="P27" s="122">
        <v>1.5651062165815957E-3</v>
      </c>
      <c r="Q27" s="122">
        <v>4.6660147165649306E-5</v>
      </c>
      <c r="R27" s="122">
        <v>1.5450949538860104E-3</v>
      </c>
      <c r="S27" s="122">
        <v>1.0708356178458299E-3</v>
      </c>
      <c r="T27" s="122">
        <v>3.0768122369745013E-4</v>
      </c>
      <c r="U27" s="122">
        <v>3.405068073234628E-5</v>
      </c>
      <c r="V27" s="122">
        <v>5.7508385388232398E-3</v>
      </c>
      <c r="W27" s="122">
        <v>0.11185909999999999</v>
      </c>
      <c r="X27" s="122">
        <v>2.9726461367999999E-3</v>
      </c>
      <c r="Y27" s="122">
        <v>3.6451994599E-3</v>
      </c>
      <c r="Z27" s="122">
        <v>2.4845947019000001E-3</v>
      </c>
      <c r="AA27" s="122">
        <v>3.3769860972E-3</v>
      </c>
      <c r="AB27" s="122">
        <v>1.24794263958E-2</v>
      </c>
      <c r="AC27" s="122">
        <v>1.118586E-4</v>
      </c>
      <c r="AD27" s="122">
        <v>2.2936099999999999E-5</v>
      </c>
      <c r="AE27" s="123"/>
      <c r="AF27" s="122">
        <v>9334.5002773433007</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0.5605506693954595</v>
      </c>
      <c r="F28" s="122">
        <v>8.758105954888408E-2</v>
      </c>
      <c r="G28" s="122">
        <v>2.9474294958635457E-2</v>
      </c>
      <c r="H28" s="122">
        <v>5.2928350596889891E-4</v>
      </c>
      <c r="I28" s="122">
        <v>8.5119255275365277E-2</v>
      </c>
      <c r="J28" s="122">
        <v>8.5119255275365277E-2</v>
      </c>
      <c r="K28" s="122">
        <v>8.5119255275365277E-2</v>
      </c>
      <c r="L28" s="122">
        <v>3.9728719073211106E-2</v>
      </c>
      <c r="M28" s="122">
        <v>0.60132937875865244</v>
      </c>
      <c r="N28" s="122">
        <v>3.1829106138884629E-2</v>
      </c>
      <c r="O28" s="122">
        <v>1.73729567587532E-6</v>
      </c>
      <c r="P28" s="122">
        <v>1.697635803061488E-4</v>
      </c>
      <c r="Q28" s="122">
        <v>3.3594732610575594E-6</v>
      </c>
      <c r="R28" s="122">
        <v>2.6345255377682101E-4</v>
      </c>
      <c r="S28" s="122">
        <v>1.7698509645295275E-4</v>
      </c>
      <c r="T28" s="122">
        <v>8.6759540638974877E-6</v>
      </c>
      <c r="U28" s="122">
        <v>3.2443551703644787E-6</v>
      </c>
      <c r="V28" s="122">
        <v>5.8053038794481364E-4</v>
      </c>
      <c r="W28" s="122">
        <v>1.27908E-2</v>
      </c>
      <c r="X28" s="122">
        <v>6.1814614059999993E-4</v>
      </c>
      <c r="Y28" s="122">
        <v>6.9555248890000002E-4</v>
      </c>
      <c r="Z28" s="122">
        <v>5.424725725E-4</v>
      </c>
      <c r="AA28" s="122">
        <v>5.8059173860000005E-4</v>
      </c>
      <c r="AB28" s="122">
        <v>2.4367629406000001E-3</v>
      </c>
      <c r="AC28" s="122">
        <v>1.2790699999999999E-5</v>
      </c>
      <c r="AD28" s="122">
        <v>2.8517000000000002E-6</v>
      </c>
      <c r="AE28" s="123"/>
      <c r="AF28" s="122">
        <v>1337.2698953639001</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1.7138013044299671</v>
      </c>
      <c r="F29" s="122">
        <v>0.12661286737775648</v>
      </c>
      <c r="G29" s="122">
        <v>4.4615473787217828E-2</v>
      </c>
      <c r="H29" s="122">
        <v>4.8699722439818122E-4</v>
      </c>
      <c r="I29" s="122">
        <v>6.8340509592756504E-2</v>
      </c>
      <c r="J29" s="122">
        <v>6.8340509592756504E-2</v>
      </c>
      <c r="K29" s="122">
        <v>6.8340509592756504E-2</v>
      </c>
      <c r="L29" s="122">
        <v>3.8040059838690257E-2</v>
      </c>
      <c r="M29" s="122">
        <v>0.4263970481134074</v>
      </c>
      <c r="N29" s="122">
        <v>3.5435494340756656E-4</v>
      </c>
      <c r="O29" s="122">
        <v>2.3258268434114762E-6</v>
      </c>
      <c r="P29" s="122">
        <v>2.4638787669505318E-4</v>
      </c>
      <c r="Q29" s="122">
        <v>4.6504555371704465E-6</v>
      </c>
      <c r="R29" s="122">
        <v>3.9505867592620682E-4</v>
      </c>
      <c r="S29" s="122">
        <v>2.6492499876249967E-4</v>
      </c>
      <c r="T29" s="122">
        <v>9.3212796184334907E-6</v>
      </c>
      <c r="U29" s="122">
        <v>4.6492573875179397E-6</v>
      </c>
      <c r="V29" s="122">
        <v>8.3683038526365398E-4</v>
      </c>
      <c r="W29" s="122">
        <v>9.8928000000000002E-3</v>
      </c>
      <c r="X29" s="122">
        <v>1.418805826E-4</v>
      </c>
      <c r="Y29" s="122">
        <v>8.5916574820000006E-4</v>
      </c>
      <c r="Z29" s="122">
        <v>9.6005860679999997E-4</v>
      </c>
      <c r="AA29" s="122">
        <v>2.2070312780000001E-4</v>
      </c>
      <c r="AB29" s="122">
        <v>2.1818080654E-3</v>
      </c>
      <c r="AC29" s="122">
        <v>5.6400999999999996E-6</v>
      </c>
      <c r="AD29" s="122">
        <v>1.8395999999999999E-6</v>
      </c>
      <c r="AE29" s="123"/>
      <c r="AF29" s="122">
        <v>1984.5018196410999</v>
      </c>
      <c r="AG29" s="122" t="s">
        <v>420</v>
      </c>
      <c r="AH29" s="122">
        <v>9.7977137605000006</v>
      </c>
      <c r="AI29" s="116" t="s">
        <v>420</v>
      </c>
      <c r="AJ29" s="122" t="s">
        <v>420</v>
      </c>
      <c r="AK29" s="122" t="s">
        <v>420</v>
      </c>
      <c r="AL29" s="124" t="s">
        <v>9</v>
      </c>
    </row>
    <row r="30" spans="1:38" s="90" customFormat="1" ht="26.25" customHeight="1" thickBot="1" x14ac:dyDescent="0.3">
      <c r="A30" s="77" t="s">
        <v>109</v>
      </c>
      <c r="B30" s="77" t="s">
        <v>142</v>
      </c>
      <c r="C30" s="77" t="s">
        <v>44</v>
      </c>
      <c r="D30" s="121"/>
      <c r="E30" s="122">
        <v>8.3139307957031429E-3</v>
      </c>
      <c r="F30" s="122">
        <v>0.19754502617327629</v>
      </c>
      <c r="G30" s="122">
        <v>7.7203198295538187E-4</v>
      </c>
      <c r="H30" s="122">
        <v>8.0854418494030048E-5</v>
      </c>
      <c r="I30" s="122">
        <v>3.2685567985128198E-3</v>
      </c>
      <c r="J30" s="122">
        <v>3.2685567985128198E-3</v>
      </c>
      <c r="K30" s="122">
        <v>3.2685567985128198E-3</v>
      </c>
      <c r="L30" s="122">
        <v>5.017245456374811E-4</v>
      </c>
      <c r="M30" s="122">
        <v>0.91728539582960744</v>
      </c>
      <c r="N30" s="122">
        <v>4.5589777386956319E-2</v>
      </c>
      <c r="O30" s="122">
        <v>4.1398613275803756E-5</v>
      </c>
      <c r="P30" s="122">
        <v>1.4351876606221838E-5</v>
      </c>
      <c r="Q30" s="122">
        <v>4.948922967662705E-7</v>
      </c>
      <c r="R30" s="122">
        <v>1.8331351750771097E-4</v>
      </c>
      <c r="S30" s="122">
        <v>7.0143174613489841E-3</v>
      </c>
      <c r="T30" s="122">
        <v>2.9100478110330702E-4</v>
      </c>
      <c r="U30" s="122">
        <v>4.1218487464058319E-5</v>
      </c>
      <c r="V30" s="122">
        <v>4.1090701750340717E-3</v>
      </c>
      <c r="W30" s="122">
        <v>1.1294E-3</v>
      </c>
      <c r="X30" s="122">
        <v>1.7208150400000002E-5</v>
      </c>
      <c r="Y30" s="122">
        <v>3.1548275600000005E-5</v>
      </c>
      <c r="Z30" s="122">
        <v>1.0755094E-5</v>
      </c>
      <c r="AA30" s="122">
        <v>3.6925822699999999E-5</v>
      </c>
      <c r="AB30" s="122">
        <v>9.6437342700000009E-5</v>
      </c>
      <c r="AC30" s="122">
        <v>1.1292999999999999E-6</v>
      </c>
      <c r="AD30" s="122">
        <v>1.1292999999999999E-6</v>
      </c>
      <c r="AE30" s="123"/>
      <c r="AF30" s="122">
        <v>72.211384662100002</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0.77866988923800062</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36.130625475099997</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5.7897486103694613E-2</v>
      </c>
      <c r="J32" s="122">
        <v>0.11875085773931165</v>
      </c>
      <c r="K32" s="122">
        <v>0.14393902281296911</v>
      </c>
      <c r="L32" s="122">
        <v>1.1206968779491695E-2</v>
      </c>
      <c r="M32" s="122" t="s">
        <v>420</v>
      </c>
      <c r="N32" s="126">
        <v>0.52785003150935117</v>
      </c>
      <c r="O32" s="122">
        <v>2.1850864590948625E-3</v>
      </c>
      <c r="P32" s="116" t="s">
        <v>421</v>
      </c>
      <c r="Q32" s="122">
        <v>5.9761266711168461E-3</v>
      </c>
      <c r="R32" s="122">
        <v>0.19836406988679064</v>
      </c>
      <c r="S32" s="122">
        <v>4.3664970349611538</v>
      </c>
      <c r="T32" s="122">
        <v>2.9625644223448912E-2</v>
      </c>
      <c r="U32" s="122">
        <v>2.8787804562593828E-3</v>
      </c>
      <c r="V32" s="122">
        <v>1.1758984995705617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3628.9938165554049</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1.7169987320780948E-2</v>
      </c>
      <c r="J33" s="122">
        <v>3.179627281626099E-2</v>
      </c>
      <c r="K33" s="122">
        <v>6.359254563252198E-2</v>
      </c>
      <c r="L33" s="122">
        <v>6.7408098370473309E-4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3628.9938165554049</v>
      </c>
      <c r="AL33" s="124" t="s">
        <v>381</v>
      </c>
    </row>
    <row r="34" spans="1:38" s="90" customFormat="1" ht="26.25" customHeight="1" thickBot="1" x14ac:dyDescent="0.3">
      <c r="A34" s="77" t="s">
        <v>107</v>
      </c>
      <c r="B34" s="77" t="s">
        <v>146</v>
      </c>
      <c r="C34" s="77" t="s">
        <v>48</v>
      </c>
      <c r="D34" s="121"/>
      <c r="E34" s="122">
        <v>0.10537039900799999</v>
      </c>
      <c r="F34" s="122">
        <v>9.3528114623999993E-3</v>
      </c>
      <c r="G34" s="122">
        <v>8.21180304E-3</v>
      </c>
      <c r="H34" s="122">
        <v>1.4089725216E-5</v>
      </c>
      <c r="I34" s="122">
        <v>2.75484381984E-3</v>
      </c>
      <c r="J34" s="122">
        <v>2.89487667168E-3</v>
      </c>
      <c r="K34" s="122">
        <v>3.0565195315200001E-3</v>
      </c>
      <c r="L34" s="122">
        <v>1.790648482896E-3</v>
      </c>
      <c r="M34" s="122">
        <v>2.1514923964800002E-2</v>
      </c>
      <c r="N34" s="122" t="s">
        <v>421</v>
      </c>
      <c r="O34" s="122">
        <v>2.0140527456000003E-5</v>
      </c>
      <c r="P34" s="122" t="s">
        <v>421</v>
      </c>
      <c r="Q34" s="122" t="s">
        <v>421</v>
      </c>
      <c r="R34" s="122">
        <v>1.00529757216E-4</v>
      </c>
      <c r="S34" s="122">
        <v>3.4178388652799999E-3</v>
      </c>
      <c r="T34" s="122">
        <v>1.4072437209599998E-4</v>
      </c>
      <c r="U34" s="122">
        <v>2.0140527456000003E-5</v>
      </c>
      <c r="V34" s="122">
        <v>2.01059514432E-3</v>
      </c>
      <c r="W34" s="122" t="s">
        <v>421</v>
      </c>
      <c r="X34" s="122">
        <v>6.0335142335999992E-5</v>
      </c>
      <c r="Y34" s="122">
        <v>1.00529757216E-4</v>
      </c>
      <c r="Z34" s="122" t="s">
        <v>421</v>
      </c>
      <c r="AA34" s="122" t="s">
        <v>421</v>
      </c>
      <c r="AB34" s="122">
        <v>1.6086489955200001E-4</v>
      </c>
      <c r="AC34" s="122" t="s">
        <v>420</v>
      </c>
      <c r="AD34" s="122" t="s">
        <v>420</v>
      </c>
      <c r="AE34" s="123"/>
      <c r="AF34" s="122">
        <v>86.440031999999988</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2.6854622496E-2</v>
      </c>
      <c r="F36" s="122">
        <v>6.5090844000000015E-4</v>
      </c>
      <c r="G36" s="122">
        <v>6.7694477760000009E-4</v>
      </c>
      <c r="H36" s="122">
        <v>2.7189375407999999E-4</v>
      </c>
      <c r="I36" s="122">
        <v>3.7145174976000003E-4</v>
      </c>
      <c r="J36" s="122">
        <v>3.9798401760000006E-4</v>
      </c>
      <c r="K36" s="122">
        <v>3.9798401760000006E-4</v>
      </c>
      <c r="L36" s="122">
        <v>1.7965072944000004E-5</v>
      </c>
      <c r="M36" s="122">
        <v>1.4282790912E-3</v>
      </c>
      <c r="N36" s="122">
        <v>4.8353198400000011E-5</v>
      </c>
      <c r="O36" s="122">
        <v>3.7194768000000007E-6</v>
      </c>
      <c r="P36" s="122">
        <v>1.11584304E-5</v>
      </c>
      <c r="Q36" s="122">
        <v>1.4877907200000003E-5</v>
      </c>
      <c r="R36" s="122">
        <v>1.8597384000000002E-5</v>
      </c>
      <c r="S36" s="122">
        <v>3.2731395840000002E-4</v>
      </c>
      <c r="T36" s="122">
        <v>3.7194768000000002E-4</v>
      </c>
      <c r="U36" s="122">
        <v>3.7194768000000004E-5</v>
      </c>
      <c r="V36" s="122">
        <v>4.46337216E-4</v>
      </c>
      <c r="W36" s="122">
        <v>4.8353198400000011E-5</v>
      </c>
      <c r="X36" s="122">
        <v>7.4389536000000009E-7</v>
      </c>
      <c r="Y36" s="122">
        <v>3.7194768000000007E-6</v>
      </c>
      <c r="Z36" s="122">
        <v>3.7194768000000007E-6</v>
      </c>
      <c r="AA36" s="122">
        <v>3.7194768000000005E-7</v>
      </c>
      <c r="AB36" s="122">
        <v>8.5547966400000012E-6</v>
      </c>
      <c r="AC36" s="122">
        <v>2.9755814400000005E-5</v>
      </c>
      <c r="AD36" s="122">
        <v>1.4134011839999999E-5</v>
      </c>
      <c r="AE36" s="123"/>
      <c r="AF36" s="122">
        <v>15.993750239999999</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18.344055258467023</v>
      </c>
      <c r="AI37" s="122" t="s">
        <v>420</v>
      </c>
      <c r="AJ37" s="122" t="s">
        <v>420</v>
      </c>
      <c r="AK37" s="122" t="s">
        <v>337</v>
      </c>
      <c r="AL37" s="124" t="s">
        <v>9</v>
      </c>
    </row>
    <row r="38" spans="1:38" s="90" customFormat="1" ht="26.25" customHeight="1" thickBot="1" x14ac:dyDescent="0.3">
      <c r="A38" s="77" t="s">
        <v>107</v>
      </c>
      <c r="B38" s="77" t="s">
        <v>150</v>
      </c>
      <c r="C38" s="77" t="s">
        <v>249</v>
      </c>
      <c r="D38" s="129"/>
      <c r="E38" s="122">
        <v>1.0408911684282044E-2</v>
      </c>
      <c r="F38" s="122">
        <v>8.1976490275326738E-4</v>
      </c>
      <c r="G38" s="122">
        <v>2.2695866517817413E-4</v>
      </c>
      <c r="H38" s="122">
        <v>1.8259846837258537E-6</v>
      </c>
      <c r="I38" s="122">
        <v>7.332024574858867E-4</v>
      </c>
      <c r="J38" s="122">
        <v>7.9509825020550003E-4</v>
      </c>
      <c r="K38" s="122">
        <v>1.2419287423886033E-3</v>
      </c>
      <c r="L38" s="122">
        <v>3.7278347624146224E-4</v>
      </c>
      <c r="M38" s="122">
        <v>3.832584357716393E-3</v>
      </c>
      <c r="N38" s="122">
        <v>5.1158207923261431E-7</v>
      </c>
      <c r="O38" s="122">
        <v>3.3675757748936686E-6</v>
      </c>
      <c r="P38" s="122" t="s">
        <v>421</v>
      </c>
      <c r="Q38" s="122" t="s">
        <v>421</v>
      </c>
      <c r="R38" s="122">
        <v>1.2924907202009089E-5</v>
      </c>
      <c r="S38" s="122">
        <v>4.6678530335714122E-4</v>
      </c>
      <c r="T38" s="122">
        <v>1.75671854491644E-5</v>
      </c>
      <c r="U38" s="122">
        <v>2.3642482658630065E-6</v>
      </c>
      <c r="V38" s="122">
        <v>2.7042381983992392E-4</v>
      </c>
      <c r="W38" s="122" t="s">
        <v>421</v>
      </c>
      <c r="X38" s="122">
        <v>7.0821159229376429E-6</v>
      </c>
      <c r="Y38" s="122">
        <v>1.1802870099992031E-5</v>
      </c>
      <c r="Z38" s="122" t="s">
        <v>420</v>
      </c>
      <c r="AA38" s="122" t="s">
        <v>420</v>
      </c>
      <c r="AB38" s="122">
        <v>1.8884986022929674E-5</v>
      </c>
      <c r="AC38" s="122" t="s">
        <v>421</v>
      </c>
      <c r="AD38" s="122" t="s">
        <v>420</v>
      </c>
      <c r="AE38" s="123"/>
      <c r="AF38" s="122">
        <v>10.174580089534395</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0.92596667884665707</v>
      </c>
      <c r="F39" s="122">
        <v>0.32058724120288123</v>
      </c>
      <c r="G39" s="122">
        <v>0.39308781673012577</v>
      </c>
      <c r="H39" s="122">
        <v>4.0648647528440614E-4</v>
      </c>
      <c r="I39" s="122">
        <v>8.1282615898753088E-2</v>
      </c>
      <c r="J39" s="122">
        <v>9.3477210157285259E-2</v>
      </c>
      <c r="K39" s="122">
        <v>9.3477210157285259E-2</v>
      </c>
      <c r="L39" s="122">
        <v>4.1298438722570545E-2</v>
      </c>
      <c r="M39" s="122">
        <v>0.67974583237249775</v>
      </c>
      <c r="N39" s="122">
        <v>3.2633361040474491E-2</v>
      </c>
      <c r="O39" s="122">
        <v>6.1909323255840908E-4</v>
      </c>
      <c r="P39" s="122">
        <v>1.4468775454844064E-3</v>
      </c>
      <c r="Q39" s="122">
        <v>3.0728234466220307E-3</v>
      </c>
      <c r="R39" s="122">
        <v>4.0783898367566615E-2</v>
      </c>
      <c r="S39" s="122">
        <v>1.2221644426357382E-2</v>
      </c>
      <c r="T39" s="122">
        <v>0.50824334494463363</v>
      </c>
      <c r="U39" s="122">
        <v>1.0099132960004061E-3</v>
      </c>
      <c r="V39" s="122">
        <v>8.0762420363653095E-2</v>
      </c>
      <c r="W39" s="122">
        <v>2.4389188517064363E-2</v>
      </c>
      <c r="X39" s="122">
        <v>7.7232430304037142E-6</v>
      </c>
      <c r="Y39" s="122">
        <v>6.0972971292660909E-5</v>
      </c>
      <c r="Z39" s="122">
        <v>6.9102700798349027E-6</v>
      </c>
      <c r="AA39" s="122">
        <v>6.0972971292660904E-6</v>
      </c>
      <c r="AB39" s="122">
        <v>8.1703781532165617E-5</v>
      </c>
      <c r="AC39" s="122">
        <v>8.9427024562569336E-4</v>
      </c>
      <c r="AD39" s="122">
        <v>5.2843241786972788E-7</v>
      </c>
      <c r="AE39" s="123"/>
      <c r="AF39" s="122">
        <v>4077.8102088440605</v>
      </c>
      <c r="AG39" s="122" t="s">
        <v>420</v>
      </c>
      <c r="AH39" s="122">
        <v>10390.965246000002</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2.0683025409068465</v>
      </c>
      <c r="F41" s="122">
        <v>0.37014667768140586</v>
      </c>
      <c r="G41" s="122">
        <v>1.423045656347508</v>
      </c>
      <c r="H41" s="122">
        <v>5.4051470634979221E-3</v>
      </c>
      <c r="I41" s="122">
        <v>0.29189242746884819</v>
      </c>
      <c r="J41" s="122">
        <v>0.29368708141668343</v>
      </c>
      <c r="K41" s="122">
        <v>0.3195434336730022</v>
      </c>
      <c r="L41" s="122">
        <v>1.9977514667982487E-2</v>
      </c>
      <c r="M41" s="122">
        <v>3.4589481503729393</v>
      </c>
      <c r="N41" s="122">
        <v>5.3756160375411359E-2</v>
      </c>
      <c r="O41" s="122">
        <v>8.7243887760210005E-4</v>
      </c>
      <c r="P41" s="122">
        <v>5.6508956702776957E-3</v>
      </c>
      <c r="Q41" s="122">
        <v>4.1201390169422758E-3</v>
      </c>
      <c r="R41" s="122">
        <v>1.1918310580279147E-2</v>
      </c>
      <c r="S41" s="122">
        <v>1.3486026794294354E-2</v>
      </c>
      <c r="T41" s="122">
        <v>5.6184877117401765E-3</v>
      </c>
      <c r="U41" s="122">
        <v>1.8632556178124343E-3</v>
      </c>
      <c r="V41" s="122">
        <v>0.1329012502271579</v>
      </c>
      <c r="W41" s="122">
        <v>0.48224056993256803</v>
      </c>
      <c r="X41" s="122">
        <v>0.11656719690099934</v>
      </c>
      <c r="Y41" s="122">
        <v>0.18188128241601925</v>
      </c>
      <c r="Z41" s="122">
        <v>6.9875002838159964E-2</v>
      </c>
      <c r="AA41" s="122">
        <v>5.7945156373352062E-2</v>
      </c>
      <c r="AB41" s="122">
        <v>0.42626863852853064</v>
      </c>
      <c r="AC41" s="122">
        <v>4.3822199803782332E-4</v>
      </c>
      <c r="AD41" s="122">
        <v>7.4768965555066985E-2</v>
      </c>
      <c r="AE41" s="123"/>
      <c r="AF41" s="122">
        <v>11045.06470746</v>
      </c>
      <c r="AG41" s="122">
        <v>436.51003320000001</v>
      </c>
      <c r="AH41" s="122">
        <v>20532.6399996</v>
      </c>
      <c r="AI41" s="122">
        <v>161.32871696071919</v>
      </c>
      <c r="AJ41" s="122" t="s">
        <v>420</v>
      </c>
      <c r="AK41" s="122" t="s">
        <v>337</v>
      </c>
      <c r="AL41" s="124" t="s">
        <v>9</v>
      </c>
    </row>
    <row r="42" spans="1:38" s="90" customFormat="1" ht="26.25" customHeight="1" thickBot="1" x14ac:dyDescent="0.3">
      <c r="A42" s="77" t="s">
        <v>107</v>
      </c>
      <c r="B42" s="77" t="s">
        <v>154</v>
      </c>
      <c r="C42" s="77" t="s">
        <v>50</v>
      </c>
      <c r="D42" s="121"/>
      <c r="E42" s="122">
        <v>2.4282115075285739E-3</v>
      </c>
      <c r="F42" s="122">
        <v>0.11562576275437299</v>
      </c>
      <c r="G42" s="122">
        <v>1.7247223121963788E-4</v>
      </c>
      <c r="H42" s="122">
        <v>6.2573075806714449E-6</v>
      </c>
      <c r="I42" s="122">
        <v>3.4319978581225883E-4</v>
      </c>
      <c r="J42" s="122">
        <v>3.5510538039397883E-4</v>
      </c>
      <c r="K42" s="122">
        <v>3.6842901778285877E-4</v>
      </c>
      <c r="L42" s="122">
        <v>3.2922152241342967E-5</v>
      </c>
      <c r="M42" s="122">
        <v>0.21005894333775346</v>
      </c>
      <c r="N42" s="122">
        <v>1.0117257936384821E-2</v>
      </c>
      <c r="O42" s="122">
        <v>3.9686415110297003E-6</v>
      </c>
      <c r="P42" s="122" t="s">
        <v>421</v>
      </c>
      <c r="Q42" s="122" t="s">
        <v>421</v>
      </c>
      <c r="R42" s="122">
        <v>4.1907411361974083E-5</v>
      </c>
      <c r="S42" s="122">
        <v>1.1414296412804643E-3</v>
      </c>
      <c r="T42" s="122">
        <v>2.9450527454152699E-5</v>
      </c>
      <c r="U42" s="122">
        <v>3.6853040858897001E-6</v>
      </c>
      <c r="V42" s="122">
        <v>5.4828726291396204E-4</v>
      </c>
      <c r="W42" s="122" t="s">
        <v>421</v>
      </c>
      <c r="X42" s="122">
        <v>1.0312305285228646E-5</v>
      </c>
      <c r="Y42" s="122">
        <v>1.1396850453228647E-5</v>
      </c>
      <c r="Z42" s="122" t="s">
        <v>420</v>
      </c>
      <c r="AA42" s="122" t="s">
        <v>420</v>
      </c>
      <c r="AB42" s="122">
        <v>2.1709155738457302E-5</v>
      </c>
      <c r="AC42" s="122" t="s">
        <v>421</v>
      </c>
      <c r="AD42" s="122" t="s">
        <v>420</v>
      </c>
      <c r="AE42" s="123"/>
      <c r="AF42" s="122">
        <v>16.325897100491364</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3.8025872412631311E-3</v>
      </c>
      <c r="F44" s="122">
        <v>1.3874000751277978E-2</v>
      </c>
      <c r="G44" s="122">
        <v>1.0040398803063557E-4</v>
      </c>
      <c r="H44" s="122">
        <v>7.5463566786873895E-7</v>
      </c>
      <c r="I44" s="122">
        <v>4.6819114879229518E-4</v>
      </c>
      <c r="J44" s="122">
        <v>4.8817893633075666E-4</v>
      </c>
      <c r="K44" s="122">
        <v>6.901911210999874E-4</v>
      </c>
      <c r="L44" s="122">
        <v>1.2253565800117986E-4</v>
      </c>
      <c r="M44" s="122">
        <v>3.0382302797750737E-2</v>
      </c>
      <c r="N44" s="122">
        <v>1.1837935540356603E-3</v>
      </c>
      <c r="O44" s="122">
        <v>4.1671863883018138E-6</v>
      </c>
      <c r="P44" s="122" t="s">
        <v>421</v>
      </c>
      <c r="Q44" s="122" t="s">
        <v>421</v>
      </c>
      <c r="R44" s="122">
        <v>1.1772429630947529E-5</v>
      </c>
      <c r="S44" s="122">
        <v>5.2850754723851546E-4</v>
      </c>
      <c r="T44" s="122">
        <v>1.4306168549535765E-5</v>
      </c>
      <c r="U44" s="122">
        <v>1.2668688061941201E-6</v>
      </c>
      <c r="V44" s="122">
        <v>3.0505779098633504E-4</v>
      </c>
      <c r="W44" s="122" t="s">
        <v>421</v>
      </c>
      <c r="X44" s="122">
        <v>4.2318514085823606E-6</v>
      </c>
      <c r="Y44" s="122">
        <v>5.9031736809706005E-6</v>
      </c>
      <c r="Z44" s="122" t="s">
        <v>420</v>
      </c>
      <c r="AA44" s="122" t="s">
        <v>420</v>
      </c>
      <c r="AB44" s="122">
        <v>1.0135025089552962E-5</v>
      </c>
      <c r="AC44" s="122" t="s">
        <v>421</v>
      </c>
      <c r="AD44" s="122" t="s">
        <v>420</v>
      </c>
      <c r="AE44" s="123"/>
      <c r="AF44" s="122">
        <v>5.5036369946347161</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1.0330912934915199E-4</v>
      </c>
      <c r="F47" s="122">
        <v>1.4482483446455219E-5</v>
      </c>
      <c r="G47" s="122">
        <v>2.237228555258245E-6</v>
      </c>
      <c r="H47" s="122">
        <v>1.6947402725619012E-8</v>
      </c>
      <c r="I47" s="122">
        <v>1.2122085315010433E-5</v>
      </c>
      <c r="J47" s="122">
        <v>9.6618336628874761E-5</v>
      </c>
      <c r="K47" s="122">
        <v>7.2233422699503587E-4</v>
      </c>
      <c r="L47" s="122">
        <v>5.3911526485384363E-6</v>
      </c>
      <c r="M47" s="122">
        <v>4.9754840914034639E-5</v>
      </c>
      <c r="N47" s="122">
        <v>3.8089645139912672E-8</v>
      </c>
      <c r="O47" s="122">
        <v>1.3748298933952284E-6</v>
      </c>
      <c r="P47" s="122" t="s">
        <v>421</v>
      </c>
      <c r="Q47" s="122" t="s">
        <v>421</v>
      </c>
      <c r="R47" s="122">
        <v>1.6075687107820038E-6</v>
      </c>
      <c r="S47" s="122">
        <v>1.4663777593874289E-4</v>
      </c>
      <c r="T47" s="122">
        <v>1.6223181197706658E-6</v>
      </c>
      <c r="U47" s="122">
        <v>2.3311574800024121E-8</v>
      </c>
      <c r="V47" s="122">
        <v>5.0478933233989042E-5</v>
      </c>
      <c r="W47" s="122" t="s">
        <v>421</v>
      </c>
      <c r="X47" s="122">
        <v>6.5147335289963643E-8</v>
      </c>
      <c r="Y47" s="122">
        <v>1.1008394329553165E-7</v>
      </c>
      <c r="Z47" s="122" t="s">
        <v>420</v>
      </c>
      <c r="AA47" s="122" t="s">
        <v>420</v>
      </c>
      <c r="AB47" s="122">
        <v>1.7523127858549529E-7</v>
      </c>
      <c r="AC47" s="122" t="s">
        <v>421</v>
      </c>
      <c r="AD47" s="122" t="s">
        <v>420</v>
      </c>
      <c r="AE47" s="123"/>
      <c r="AF47" s="122">
        <v>0.10024157532548443</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0.37857909578637039</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0.39141621426307349</v>
      </c>
      <c r="AL53" s="124" t="s">
        <v>307</v>
      </c>
    </row>
    <row r="54" spans="1:38" s="90" customFormat="1" ht="37.5" customHeight="1" thickBot="1" x14ac:dyDescent="0.3">
      <c r="A54" s="77" t="s">
        <v>102</v>
      </c>
      <c r="B54" s="77" t="s">
        <v>164</v>
      </c>
      <c r="C54" s="77" t="s">
        <v>258</v>
      </c>
      <c r="D54" s="121"/>
      <c r="E54" s="122" t="s">
        <v>420</v>
      </c>
      <c r="F54" s="122">
        <v>0.39060813312367926</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32655.215894399993</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2.3496363408429123E-2</v>
      </c>
      <c r="J61" s="122">
        <v>0.23496363408429119</v>
      </c>
      <c r="K61" s="122">
        <v>0.78601455111111129</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63121.471264367821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2.0539626027981255</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950597</v>
      </c>
      <c r="AL82" s="124" t="s">
        <v>338</v>
      </c>
    </row>
    <row r="83" spans="1:38" s="90" customFormat="1" ht="26.25" customHeight="1" thickBot="1" x14ac:dyDescent="0.3">
      <c r="A83" s="77" t="s">
        <v>100</v>
      </c>
      <c r="B83" s="84" t="s">
        <v>194</v>
      </c>
      <c r="C83" s="83" t="s">
        <v>62</v>
      </c>
      <c r="D83" s="121"/>
      <c r="E83" s="122" t="s">
        <v>421</v>
      </c>
      <c r="F83" s="122">
        <v>7.91013193846154E-4</v>
      </c>
      <c r="G83" s="122" t="s">
        <v>421</v>
      </c>
      <c r="H83" s="122" t="s">
        <v>420</v>
      </c>
      <c r="I83" s="122">
        <v>1.977532984615385E-4</v>
      </c>
      <c r="J83" s="122">
        <v>1.4831497384615387E-3</v>
      </c>
      <c r="K83" s="122">
        <v>6.921365446153847E-3</v>
      </c>
      <c r="L83" s="122">
        <v>1.1271938012307694E-5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2.0786701397392564</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9.2552078009386543E-2</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950597</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0.56502619857142855</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4.5653356621084768E-3</v>
      </c>
      <c r="F91" s="122">
        <v>1.2123393926380864E-2</v>
      </c>
      <c r="G91" s="122">
        <v>1.9102591644392184E-3</v>
      </c>
      <c r="H91" s="122">
        <v>1.0395058841834833E-2</v>
      </c>
      <c r="I91" s="122">
        <v>7.8944521901763307E-2</v>
      </c>
      <c r="J91" s="122">
        <v>8.9395939154617868E-2</v>
      </c>
      <c r="K91" s="122">
        <v>9.1554620792295829E-2</v>
      </c>
      <c r="L91" s="122">
        <v>3.0433726488745351E-4</v>
      </c>
      <c r="M91" s="122">
        <v>0.13957379806082046</v>
      </c>
      <c r="N91" s="122">
        <v>0.17107082222308861</v>
      </c>
      <c r="O91" s="122">
        <v>1.6272895721200695E-2</v>
      </c>
      <c r="P91" s="122">
        <v>3.6309291523845623E-4</v>
      </c>
      <c r="Q91" s="122">
        <v>3.057430005263772E-4</v>
      </c>
      <c r="R91" s="122">
        <v>1.3806549800941431E-2</v>
      </c>
      <c r="S91" s="122">
        <v>0.52388015954119671</v>
      </c>
      <c r="T91" s="122">
        <v>3.0252819813859751E-2</v>
      </c>
      <c r="U91" s="122">
        <v>2.463871997549627E-3</v>
      </c>
      <c r="V91" s="122">
        <v>0.30275568414440757</v>
      </c>
      <c r="W91" s="122">
        <v>2.5048334558638147E-4</v>
      </c>
      <c r="X91" s="122">
        <v>2.7803651360088345E-4</v>
      </c>
      <c r="Y91" s="122">
        <v>1.1271750551387167E-4</v>
      </c>
      <c r="Z91" s="122">
        <v>1.1271750551387167E-4</v>
      </c>
      <c r="AA91" s="122">
        <v>1.1271750551387167E-4</v>
      </c>
      <c r="AB91" s="122">
        <v>6.1618903014249847E-4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0.10153390412354669</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3.8254176914807765E-5</v>
      </c>
      <c r="F99" s="122">
        <v>1.4220375914654399E-3</v>
      </c>
      <c r="G99" s="122" t="s">
        <v>420</v>
      </c>
      <c r="H99" s="122">
        <v>1.3031492104402787E-3</v>
      </c>
      <c r="I99" s="122">
        <v>2.9519999999999999E-5</v>
      </c>
      <c r="J99" s="122">
        <v>4.5359999999999999E-5</v>
      </c>
      <c r="K99" s="122">
        <v>9.9359999999999984E-5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7.1999999999999995E-2</v>
      </c>
      <c r="AL99" s="124" t="s">
        <v>334</v>
      </c>
    </row>
    <row r="100" spans="1:38" s="90" customFormat="1" ht="26.25" customHeight="1" thickBot="1" x14ac:dyDescent="0.3">
      <c r="A100" s="77" t="s">
        <v>104</v>
      </c>
      <c r="B100" s="77" t="s">
        <v>203</v>
      </c>
      <c r="C100" s="77" t="s">
        <v>357</v>
      </c>
      <c r="D100" s="129"/>
      <c r="E100" s="122">
        <v>1.5459407163282747E-4</v>
      </c>
      <c r="F100" s="122">
        <v>3.9634666568557544E-3</v>
      </c>
      <c r="G100" s="122" t="s">
        <v>420</v>
      </c>
      <c r="H100" s="122">
        <v>3.1919080595232655E-3</v>
      </c>
      <c r="I100" s="122">
        <v>7.8839999999999997E-5</v>
      </c>
      <c r="J100" s="122">
        <v>1.1826000000000002E-4</v>
      </c>
      <c r="K100" s="122">
        <v>2.5842000000000004E-4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0.438</v>
      </c>
      <c r="AL100" s="124" t="s">
        <v>334</v>
      </c>
    </row>
    <row r="101" spans="1:38" s="90" customFormat="1" ht="26.25" customHeight="1" thickBot="1" x14ac:dyDescent="0.3">
      <c r="A101" s="77" t="s">
        <v>104</v>
      </c>
      <c r="B101" s="77" t="s">
        <v>205</v>
      </c>
      <c r="C101" s="77" t="s">
        <v>244</v>
      </c>
      <c r="D101" s="129"/>
      <c r="E101" s="122">
        <v>2.3907827770952681E-6</v>
      </c>
      <c r="F101" s="122">
        <v>1.3487400774754107E-5</v>
      </c>
      <c r="G101" s="122" t="s">
        <v>420</v>
      </c>
      <c r="H101" s="122">
        <v>5.5783438505782952E-5</v>
      </c>
      <c r="I101" s="122">
        <v>1.1800000000000001E-6</v>
      </c>
      <c r="J101" s="122">
        <v>3.54E-6</v>
      </c>
      <c r="K101" s="122">
        <v>8.2600000000000022E-6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5.8999999999999997E-2</v>
      </c>
      <c r="AL101" s="124" t="s">
        <v>334</v>
      </c>
    </row>
    <row r="102" spans="1:38" s="90" customFormat="1" ht="26.25" customHeight="1" thickBot="1" x14ac:dyDescent="0.3">
      <c r="A102" s="77" t="s">
        <v>104</v>
      </c>
      <c r="B102" s="77" t="s">
        <v>206</v>
      </c>
      <c r="C102" s="77" t="s">
        <v>358</v>
      </c>
      <c r="D102" s="129"/>
      <c r="E102" s="122">
        <v>1.2492232724201646E-7</v>
      </c>
      <c r="F102" s="122">
        <v>1.0900706054744724E-6</v>
      </c>
      <c r="G102" s="122" t="s">
        <v>420</v>
      </c>
      <c r="H102" s="122">
        <v>1.0153540810670749E-5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5.6483967123287667E-7</v>
      </c>
      <c r="F104" s="122">
        <v>5.8288767123287678E-6</v>
      </c>
      <c r="G104" s="122" t="s">
        <v>420</v>
      </c>
      <c r="H104" s="122">
        <v>1.173254487671233E-5</v>
      </c>
      <c r="I104" s="122">
        <v>2.0000000000000002E-7</v>
      </c>
      <c r="J104" s="122">
        <v>5.9999999999999997E-7</v>
      </c>
      <c r="K104" s="122">
        <v>1.4000000000000001E-6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0.01</v>
      </c>
      <c r="AL104" s="124" t="s">
        <v>334</v>
      </c>
    </row>
    <row r="105" spans="1:38" s="90" customFormat="1" ht="26.25" customHeight="1" thickBot="1" x14ac:dyDescent="0.3">
      <c r="A105" s="77" t="s">
        <v>104</v>
      </c>
      <c r="B105" s="77" t="s">
        <v>298</v>
      </c>
      <c r="C105" s="77" t="s">
        <v>247</v>
      </c>
      <c r="D105" s="129"/>
      <c r="E105" s="122">
        <v>9.0858029745596892E-6</v>
      </c>
      <c r="F105" s="122">
        <v>1.1444074794520548E-4</v>
      </c>
      <c r="G105" s="122" t="s">
        <v>420</v>
      </c>
      <c r="H105" s="122">
        <v>2.3141357123287673E-4</v>
      </c>
      <c r="I105" s="122">
        <v>2.6599999999999999E-6</v>
      </c>
      <c r="J105" s="122">
        <v>4.1799999999999998E-6</v>
      </c>
      <c r="K105" s="122">
        <v>9.1199999999999991E-6</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1.9E-2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1.2509710526514543E-6</v>
      </c>
      <c r="F107" s="122">
        <v>1.348783388012611E-5</v>
      </c>
      <c r="G107" s="122" t="s">
        <v>420</v>
      </c>
      <c r="H107" s="122">
        <v>4.9889265397084642E-5</v>
      </c>
      <c r="I107" s="122">
        <v>3.6000000000000005E-8</v>
      </c>
      <c r="J107" s="122">
        <v>9.0000000000000007E-7</v>
      </c>
      <c r="K107" s="122">
        <v>4.2750000000000006E-6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0.18</v>
      </c>
      <c r="AL107" s="124" t="s">
        <v>334</v>
      </c>
    </row>
    <row r="108" spans="1:38" s="90" customFormat="1" ht="26.25" customHeight="1" thickBot="1" x14ac:dyDescent="0.3">
      <c r="A108" s="77" t="s">
        <v>104</v>
      </c>
      <c r="B108" s="77" t="s">
        <v>300</v>
      </c>
      <c r="C108" s="77" t="s">
        <v>360</v>
      </c>
      <c r="D108" s="129"/>
      <c r="E108" s="122">
        <v>2.5563432761841114E-6</v>
      </c>
      <c r="F108" s="122">
        <v>6.6461058128553985E-5</v>
      </c>
      <c r="G108" s="122" t="s">
        <v>420</v>
      </c>
      <c r="H108" s="122">
        <v>5.2608970049980245E-5</v>
      </c>
      <c r="I108" s="122">
        <v>7.6799999999999999E-7</v>
      </c>
      <c r="J108" s="122">
        <v>1.024E-5</v>
      </c>
      <c r="K108" s="122">
        <v>2.048E-5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0.51200000000000001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3.0775212132509898E-7</v>
      </c>
      <c r="F110" s="122">
        <v>3.4934999999999997E-5</v>
      </c>
      <c r="G110" s="122" t="s">
        <v>420</v>
      </c>
      <c r="H110" s="122">
        <v>8.156431603438896E-6</v>
      </c>
      <c r="I110" s="122">
        <v>1.6039999999999998E-6</v>
      </c>
      <c r="J110" s="122">
        <v>1.1569999999999999E-5</v>
      </c>
      <c r="K110" s="122">
        <v>1.1610000000000001E-5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7.3000000000000009E-2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3.5642500000000001E-3</v>
      </c>
      <c r="F112" s="122" t="s">
        <v>421</v>
      </c>
      <c r="G112" s="122" t="s">
        <v>420</v>
      </c>
      <c r="H112" s="122">
        <v>3.4515942410713834E-3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89106.25</v>
      </c>
      <c r="AL112" s="124" t="s">
        <v>411</v>
      </c>
    </row>
    <row r="113" spans="1:38" s="90" customFormat="1" ht="26.25" customHeight="1" thickBot="1" x14ac:dyDescent="0.3">
      <c r="A113" s="77" t="s">
        <v>114</v>
      </c>
      <c r="B113" s="84" t="s">
        <v>222</v>
      </c>
      <c r="C113" s="84" t="s">
        <v>120</v>
      </c>
      <c r="D113" s="121"/>
      <c r="E113" s="122">
        <v>5.1376707412858515E-4</v>
      </c>
      <c r="F113" s="122" t="s">
        <v>421</v>
      </c>
      <c r="G113" s="122" t="s">
        <v>420</v>
      </c>
      <c r="H113" s="122">
        <v>2.9756937064188858E-3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12844.17685321464</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7.0237662465563733E-4</v>
      </c>
      <c r="F116" s="122" t="s">
        <v>421</v>
      </c>
      <c r="G116" s="122" t="s">
        <v>420</v>
      </c>
      <c r="H116" s="122">
        <v>1.8900247260619891E-3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17559.415616390936</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4.6848544999999993E-5</v>
      </c>
      <c r="J119" s="122">
        <v>8.3778050000000005E-4</v>
      </c>
      <c r="K119" s="122">
        <v>8.3778050000000005E-4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712.85</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6.1305100000000009E-4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712.85</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1.5529500000000001E-4</v>
      </c>
      <c r="F128" s="122">
        <v>8.555E-7</v>
      </c>
      <c r="G128" s="122">
        <v>1.2615E-5</v>
      </c>
      <c r="H128" s="122">
        <v>4.3500000000000002E-7</v>
      </c>
      <c r="I128" s="122">
        <v>4.3500000000000002E-7</v>
      </c>
      <c r="J128" s="122">
        <v>4.3500000000000002E-7</v>
      </c>
      <c r="K128" s="122">
        <v>4.3500000000000002E-7</v>
      </c>
      <c r="L128" s="122">
        <v>1.5225000000000002E-8</v>
      </c>
      <c r="M128" s="122">
        <v>5.9450000000000007E-6</v>
      </c>
      <c r="N128" s="122">
        <v>8.4100000000000008E-6</v>
      </c>
      <c r="O128" s="122">
        <v>6.6700000000000003E-7</v>
      </c>
      <c r="P128" s="122">
        <v>2.7260000000000002E-6</v>
      </c>
      <c r="Q128" s="122">
        <v>8.990000000000001E-7</v>
      </c>
      <c r="R128" s="122">
        <v>2.3780000000000004E-6</v>
      </c>
      <c r="S128" s="122">
        <v>1.9865E-6</v>
      </c>
      <c r="T128" s="122">
        <v>3.1320000000000003E-6</v>
      </c>
      <c r="U128" s="122">
        <v>1.6965000000000002E-6</v>
      </c>
      <c r="V128" s="122">
        <v>3.5525000000000003E-6</v>
      </c>
      <c r="W128" s="122">
        <v>7.6125000000000004E-6</v>
      </c>
      <c r="X128" s="122">
        <v>1.2179999999999999E-9</v>
      </c>
      <c r="Y128" s="122">
        <v>2.5955E-9</v>
      </c>
      <c r="Z128" s="122">
        <v>1.3775000000000001E-9</v>
      </c>
      <c r="AA128" s="122">
        <v>1.682E-9</v>
      </c>
      <c r="AB128" s="122">
        <v>6.8729999999999997E-9</v>
      </c>
      <c r="AC128" s="122">
        <v>6.5540000000000003E-6</v>
      </c>
      <c r="AD128" s="122">
        <v>4.9299999999999995E-10</v>
      </c>
      <c r="AE128" s="123"/>
      <c r="AF128" s="122" t="s">
        <v>420</v>
      </c>
      <c r="AG128" s="122" t="s">
        <v>420</v>
      </c>
      <c r="AH128" s="122" t="s">
        <v>420</v>
      </c>
      <c r="AI128" s="122" t="s">
        <v>420</v>
      </c>
      <c r="AJ128" s="122" t="s">
        <v>420</v>
      </c>
      <c r="AK128" s="122">
        <v>0.14499999999999999</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v>7.2280000000000011E-4</v>
      </c>
      <c r="F131" s="122">
        <v>1.9460000000000001E-4</v>
      </c>
      <c r="G131" s="122">
        <v>8.8960000000000016E-5</v>
      </c>
      <c r="H131" s="122">
        <v>2.5019999999999999E-6</v>
      </c>
      <c r="I131" s="122">
        <v>1.1259000000000003E-6</v>
      </c>
      <c r="J131" s="122">
        <v>3.0024000000000003E-5</v>
      </c>
      <c r="K131" s="122">
        <v>4.1700000000000004E-5</v>
      </c>
      <c r="L131" s="122">
        <v>9.5910000000000006E-7</v>
      </c>
      <c r="M131" s="122">
        <v>5.560000000000001E-6</v>
      </c>
      <c r="N131" s="122">
        <v>2.5020000000000001E-5</v>
      </c>
      <c r="O131" s="122">
        <v>8.3400000000000015E-6</v>
      </c>
      <c r="P131" s="122">
        <v>9.1739999999999999E-3</v>
      </c>
      <c r="Q131" s="122">
        <v>5.5600000000000003E-5</v>
      </c>
      <c r="R131" s="122">
        <v>1.3900000000000001E-5</v>
      </c>
      <c r="S131" s="122">
        <v>8.3400000000000008E-5</v>
      </c>
      <c r="T131" s="122">
        <v>1.1120000000000002E-5</v>
      </c>
      <c r="U131" s="122" t="s">
        <v>421</v>
      </c>
      <c r="V131" s="122">
        <v>2.6574780115940004E-4</v>
      </c>
      <c r="W131" s="122">
        <v>0.83400000000000007</v>
      </c>
      <c r="X131" s="122" t="s">
        <v>421</v>
      </c>
      <c r="Y131" s="122" t="s">
        <v>421</v>
      </c>
      <c r="Z131" s="122" t="s">
        <v>421</v>
      </c>
      <c r="AA131" s="122" t="s">
        <v>421</v>
      </c>
      <c r="AB131" s="122">
        <v>1.1120000000000001E-8</v>
      </c>
      <c r="AC131" s="122">
        <v>2.7800000000000002E-2</v>
      </c>
      <c r="AD131" s="122">
        <v>5.5600000000000007E-3</v>
      </c>
      <c r="AE131" s="123"/>
      <c r="AF131" s="122" t="s">
        <v>420</v>
      </c>
      <c r="AG131" s="122" t="s">
        <v>420</v>
      </c>
      <c r="AH131" s="122" t="s">
        <v>420</v>
      </c>
      <c r="AI131" s="122" t="s">
        <v>420</v>
      </c>
      <c r="AJ131" s="122" t="s">
        <v>420</v>
      </c>
      <c r="AK131" s="122">
        <v>0.27800000000000002</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4.2693750000000006E-3</v>
      </c>
      <c r="F133" s="122">
        <v>6.7275000000000009E-5</v>
      </c>
      <c r="G133" s="122">
        <v>5.8477500000000005E-4</v>
      </c>
      <c r="H133" s="122" t="s">
        <v>420</v>
      </c>
      <c r="I133" s="122">
        <v>1.7957250000000003E-4</v>
      </c>
      <c r="J133" s="122">
        <v>1.7957250000000003E-4</v>
      </c>
      <c r="K133" s="122">
        <v>1.9954800000000002E-4</v>
      </c>
      <c r="L133" s="122" t="s">
        <v>421</v>
      </c>
      <c r="M133" s="122">
        <v>7.2449999999999999E-4</v>
      </c>
      <c r="N133" s="122">
        <v>1.5540525000000001E-4</v>
      </c>
      <c r="O133" s="122">
        <v>2.603025E-5</v>
      </c>
      <c r="P133" s="122">
        <v>7.7107500000000006E-3</v>
      </c>
      <c r="Q133" s="122">
        <v>7.0431750000000002E-5</v>
      </c>
      <c r="R133" s="122">
        <v>7.0173000000000007E-5</v>
      </c>
      <c r="S133" s="122">
        <v>6.4325250000000009E-5</v>
      </c>
      <c r="T133" s="122">
        <v>8.9682749999999984E-5</v>
      </c>
      <c r="U133" s="122">
        <v>1.0236150000000001E-4</v>
      </c>
      <c r="V133" s="122">
        <v>8.2862100000000009E-4</v>
      </c>
      <c r="W133" s="122">
        <v>1.3972500000000002E-4</v>
      </c>
      <c r="X133" s="122">
        <v>6.8310000000000008E-8</v>
      </c>
      <c r="Y133" s="122">
        <v>3.7311750000000003E-8</v>
      </c>
      <c r="Z133" s="122">
        <v>3.3327000000000005E-8</v>
      </c>
      <c r="AA133" s="122">
        <v>3.6173249999999996E-8</v>
      </c>
      <c r="AB133" s="122">
        <v>1.7512200000000002E-7</v>
      </c>
      <c r="AC133" s="122">
        <v>7.7625000000000003E-4</v>
      </c>
      <c r="AD133" s="122">
        <v>2.1217499999999999E-3</v>
      </c>
      <c r="AE133" s="123"/>
      <c r="AF133" s="122" t="s">
        <v>420</v>
      </c>
      <c r="AG133" s="122" t="s">
        <v>420</v>
      </c>
      <c r="AH133" s="122" t="s">
        <v>420</v>
      </c>
      <c r="AI133" s="122" t="s">
        <v>420</v>
      </c>
      <c r="AJ133" s="122" t="s">
        <v>420</v>
      </c>
      <c r="AK133" s="122">
        <v>5175</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4.1223529999999994E-2</v>
      </c>
      <c r="J139" s="122">
        <v>4.1223529999999994E-2</v>
      </c>
      <c r="K139" s="122">
        <v>4.1223529999999994E-2</v>
      </c>
      <c r="L139" s="122" t="s">
        <v>421</v>
      </c>
      <c r="M139" s="122" t="s">
        <v>421</v>
      </c>
      <c r="N139" s="122">
        <v>1.2043E-4</v>
      </c>
      <c r="O139" s="122">
        <v>2.4094000000000001E-4</v>
      </c>
      <c r="P139" s="122">
        <v>2.4094000000000001E-4</v>
      </c>
      <c r="Q139" s="122">
        <v>3.8203999999999999E-4</v>
      </c>
      <c r="R139" s="122">
        <v>3.6318E-4</v>
      </c>
      <c r="S139" s="122">
        <v>8.4676E-4</v>
      </c>
      <c r="T139" s="122" t="s">
        <v>421</v>
      </c>
      <c r="U139" s="122" t="s">
        <v>421</v>
      </c>
      <c r="V139" s="122" t="s">
        <v>421</v>
      </c>
      <c r="W139" s="122">
        <v>0.40953000000000001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1056</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10.390545285206336</v>
      </c>
      <c r="F141" s="69">
        <f t="shared" ref="F141:AD141" si="0">SUM(F14:F140)</f>
        <v>11.272030940489373</v>
      </c>
      <c r="G141" s="69">
        <f t="shared" si="0"/>
        <v>2.6598889797142071</v>
      </c>
      <c r="H141" s="69">
        <f t="shared" si="0"/>
        <v>8.0598537024792916E-2</v>
      </c>
      <c r="I141" s="69">
        <f t="shared" si="0"/>
        <v>1.1605587485810087</v>
      </c>
      <c r="J141" s="69">
        <f t="shared" si="0"/>
        <v>1.4808379355455235</v>
      </c>
      <c r="K141" s="69">
        <f t="shared" si="0"/>
        <v>2.1750631830860616</v>
      </c>
      <c r="L141" s="69">
        <f t="shared" si="0"/>
        <v>0.29899608885166096</v>
      </c>
      <c r="M141" s="69">
        <f t="shared" si="0"/>
        <v>33.99754420698055</v>
      </c>
      <c r="N141" s="69">
        <f t="shared" si="0"/>
        <v>6.4201094510745058</v>
      </c>
      <c r="O141" s="69">
        <f t="shared" si="0"/>
        <v>0.21085039810011144</v>
      </c>
      <c r="P141" s="69">
        <f t="shared" si="0"/>
        <v>0.21802533298931906</v>
      </c>
      <c r="Q141" s="69">
        <f t="shared" si="0"/>
        <v>5.5042777341927057E-2</v>
      </c>
      <c r="R141" s="69">
        <f>SUM(R14:R140)</f>
        <v>0.45908993958973016</v>
      </c>
      <c r="S141" s="69">
        <f t="shared" si="0"/>
        <v>5.1416429077639103</v>
      </c>
      <c r="T141" s="69">
        <f t="shared" si="0"/>
        <v>0.64884490363379832</v>
      </c>
      <c r="U141" s="69">
        <f t="shared" si="0"/>
        <v>1.4898833539091777E-2</v>
      </c>
      <c r="V141" s="69">
        <f t="shared" si="0"/>
        <v>2.7060334681388278</v>
      </c>
      <c r="W141" s="69">
        <f t="shared" si="0"/>
        <v>4.5600374044584555</v>
      </c>
      <c r="X141" s="69">
        <f t="shared" si="0"/>
        <v>0.12094983733340396</v>
      </c>
      <c r="Y141" s="69">
        <f t="shared" si="0"/>
        <v>0.18787194786823</v>
      </c>
      <c r="Z141" s="69">
        <f t="shared" si="0"/>
        <v>7.4006983680387273E-2</v>
      </c>
      <c r="AA141" s="69">
        <f t="shared" si="0"/>
        <v>6.2290457642370144E-2</v>
      </c>
      <c r="AB141" s="69">
        <f t="shared" si="0"/>
        <v>0.4451192110093114</v>
      </c>
      <c r="AC141" s="69">
        <f t="shared" si="0"/>
        <v>5.3370315468767519E-2</v>
      </c>
      <c r="AD141" s="69">
        <f t="shared" si="0"/>
        <v>8.2515056442924853E-2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2.6829897992804463</v>
      </c>
      <c r="F143" s="78">
        <v>2.7384570618604558</v>
      </c>
      <c r="G143" s="78">
        <v>6.6194177892008807E-2</v>
      </c>
      <c r="H143" s="78">
        <v>5.2007246160690121E-2</v>
      </c>
      <c r="I143" s="78">
        <v>0.22854539095885076</v>
      </c>
      <c r="J143" s="78">
        <v>0.22854539095885076</v>
      </c>
      <c r="K143" s="78">
        <v>0.22854539095885079</v>
      </c>
      <c r="L143" s="78">
        <v>0.107910050824189</v>
      </c>
      <c r="M143" s="78">
        <v>21.988871143763596</v>
      </c>
      <c r="N143" s="78">
        <v>2.8131213990254356</v>
      </c>
      <c r="O143" s="78">
        <v>2.4772151652507612E-5</v>
      </c>
      <c r="P143" s="78">
        <v>1.3534690866421977E-3</v>
      </c>
      <c r="Q143" s="78">
        <v>3.9365271396826352E-5</v>
      </c>
      <c r="R143" s="78">
        <v>1.3916739423579778E-3</v>
      </c>
      <c r="S143" s="78">
        <v>9.612624491873047E-4</v>
      </c>
      <c r="T143" s="78">
        <v>2.5177408523286348E-4</v>
      </c>
      <c r="U143" s="78">
        <v>2.9186239488637483E-5</v>
      </c>
      <c r="V143" s="78">
        <v>4.9481521507090814E-3</v>
      </c>
      <c r="W143" s="78">
        <v>0.10145389999999999</v>
      </c>
      <c r="X143" s="78">
        <v>2.8362202980000001E-3</v>
      </c>
      <c r="Y143" s="78">
        <v>3.4317004727999999E-3</v>
      </c>
      <c r="Z143" s="78">
        <v>2.3895667430000002E-3</v>
      </c>
      <c r="AA143" s="78">
        <v>3.1325264571000003E-3</v>
      </c>
      <c r="AB143" s="78">
        <v>1.1790013970900001E-2</v>
      </c>
      <c r="AC143" s="78">
        <v>1.014539E-4</v>
      </c>
      <c r="AD143" s="78">
        <v>2.0837799999999999E-5</v>
      </c>
      <c r="AE143" s="79"/>
      <c r="AF143" s="78">
        <v>8294.2070287623992</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0.55700177349498292</v>
      </c>
      <c r="F144" s="78">
        <v>8.3396371503503736E-2</v>
      </c>
      <c r="G144" s="78">
        <v>1.467937424228173E-2</v>
      </c>
      <c r="H144" s="78">
        <v>5.5683153911886254E-4</v>
      </c>
      <c r="I144" s="78">
        <v>8.5078624521329124E-2</v>
      </c>
      <c r="J144" s="78">
        <v>8.5078624521329124E-2</v>
      </c>
      <c r="K144" s="78">
        <v>8.5078624521329124E-2</v>
      </c>
      <c r="L144" s="78">
        <v>3.9711524097179075E-2</v>
      </c>
      <c r="M144" s="78">
        <v>0.5525432440798842</v>
      </c>
      <c r="N144" s="78">
        <v>2.5697045941028378E-2</v>
      </c>
      <c r="O144" s="78">
        <v>1.69230882148899E-6</v>
      </c>
      <c r="P144" s="78">
        <v>1.6776855444310151E-4</v>
      </c>
      <c r="Q144" s="78">
        <v>3.2916881979001284E-6</v>
      </c>
      <c r="R144" s="78">
        <v>2.6195104336656345E-4</v>
      </c>
      <c r="S144" s="78">
        <v>1.7591711720049805E-4</v>
      </c>
      <c r="T144" s="78">
        <v>8.1631769621237313E-6</v>
      </c>
      <c r="U144" s="78">
        <v>3.1987587528222768E-6</v>
      </c>
      <c r="V144" s="78">
        <v>5.7298869215567422E-4</v>
      </c>
      <c r="W144" s="78">
        <v>1.2715600000000001E-2</v>
      </c>
      <c r="X144" s="78">
        <v>6.1693576100000009E-4</v>
      </c>
      <c r="Y144" s="78">
        <v>6.9365585500000011E-4</v>
      </c>
      <c r="Z144" s="78">
        <v>5.4161445860000004E-4</v>
      </c>
      <c r="AA144" s="78">
        <v>5.7848637989999993E-4</v>
      </c>
      <c r="AB144" s="78">
        <v>2.4306924545000001E-3</v>
      </c>
      <c r="AC144" s="78">
        <v>1.27155E-5</v>
      </c>
      <c r="AD144" s="78">
        <v>2.8153E-6</v>
      </c>
      <c r="AE144" s="79"/>
      <c r="AF144" s="78">
        <v>1327.0365316537</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1.7130460372883785</v>
      </c>
      <c r="F145" s="78">
        <v>0.12650113851140202</v>
      </c>
      <c r="G145" s="78">
        <v>2.2298174777289813E-2</v>
      </c>
      <c r="H145" s="78">
        <v>4.867859915707096E-4</v>
      </c>
      <c r="I145" s="78">
        <v>6.8312869231753962E-2</v>
      </c>
      <c r="J145" s="78">
        <v>6.8312869231753962E-2</v>
      </c>
      <c r="K145" s="78">
        <v>6.8312869231753962E-2</v>
      </c>
      <c r="L145" s="78">
        <v>3.8024673710024263E-2</v>
      </c>
      <c r="M145" s="78">
        <v>0.42616392527003688</v>
      </c>
      <c r="N145" s="78">
        <v>2.905230966155335E-4</v>
      </c>
      <c r="O145" s="78">
        <v>2.3244252020744884E-6</v>
      </c>
      <c r="P145" s="78">
        <v>2.4626817015488037E-4</v>
      </c>
      <c r="Q145" s="78">
        <v>4.647883194028854E-6</v>
      </c>
      <c r="R145" s="78">
        <v>3.9488436714938904E-4</v>
      </c>
      <c r="S145" s="78">
        <v>2.6480747358450922E-4</v>
      </c>
      <c r="T145" s="78">
        <v>9.3122089600997998E-6</v>
      </c>
      <c r="U145" s="78">
        <v>4.6469159839087304E-6</v>
      </c>
      <c r="V145" s="78">
        <v>8.3641586079996795E-4</v>
      </c>
      <c r="W145" s="78">
        <v>9.8878999999999998E-3</v>
      </c>
      <c r="X145" s="78">
        <v>1.418112372E-4</v>
      </c>
      <c r="Y145" s="78">
        <v>8.5874582509999999E-4</v>
      </c>
      <c r="Z145" s="78">
        <v>9.5958937120000005E-4</v>
      </c>
      <c r="AA145" s="78">
        <v>2.2059525780000001E-4</v>
      </c>
      <c r="AB145" s="78">
        <v>2.1807416913000002E-3</v>
      </c>
      <c r="AC145" s="78">
        <v>5.6376E-6</v>
      </c>
      <c r="AD145" s="78">
        <v>1.8388000000000001E-6</v>
      </c>
      <c r="AE145" s="79"/>
      <c r="AF145" s="78">
        <v>1983.5982651659001</v>
      </c>
      <c r="AG145" s="78" t="s">
        <v>420</v>
      </c>
      <c r="AH145" s="78">
        <v>9.7977137605000006</v>
      </c>
      <c r="AI145" s="73" t="s">
        <v>420</v>
      </c>
      <c r="AJ145" s="78" t="s">
        <v>420</v>
      </c>
      <c r="AK145" s="78" t="s">
        <v>420</v>
      </c>
      <c r="AL145" s="88" t="s">
        <v>9</v>
      </c>
    </row>
    <row r="146" spans="1:38" s="75" customFormat="1" ht="26.25" customHeight="1" thickBot="1" x14ac:dyDescent="0.3">
      <c r="A146" s="89"/>
      <c r="B146" s="88" t="s">
        <v>375</v>
      </c>
      <c r="C146" s="87" t="s">
        <v>376</v>
      </c>
      <c r="D146" s="86" t="s">
        <v>1</v>
      </c>
      <c r="E146" s="78">
        <v>6.7114470940994623E-3</v>
      </c>
      <c r="F146" s="78">
        <v>0.15946885106977943</v>
      </c>
      <c r="G146" s="78">
        <v>3.1161263762477157E-4</v>
      </c>
      <c r="H146" s="78">
        <v>6.5269986650275656E-5</v>
      </c>
      <c r="I146" s="78">
        <v>2.6385528778535643E-3</v>
      </c>
      <c r="J146" s="78">
        <v>2.6385528778535643E-3</v>
      </c>
      <c r="K146" s="78">
        <v>2.6385528778535643E-3</v>
      </c>
      <c r="L146" s="78">
        <v>4.050187362152874E-4</v>
      </c>
      <c r="M146" s="78">
        <v>0.74048155506445124</v>
      </c>
      <c r="N146" s="78">
        <v>3.6802492886092393E-2</v>
      </c>
      <c r="O146" s="78">
        <v>3.3419162318892275E-5</v>
      </c>
      <c r="P146" s="78">
        <v>1.1585598065536375E-5</v>
      </c>
      <c r="Q146" s="78">
        <v>3.9950338157021986E-7</v>
      </c>
      <c r="R146" s="78">
        <v>1.4798042040741166E-4</v>
      </c>
      <c r="S146" s="78">
        <v>5.66233009389397E-3</v>
      </c>
      <c r="T146" s="78">
        <v>2.349145356747778E-4</v>
      </c>
      <c r="U146" s="78">
        <v>3.3273755184106409E-5</v>
      </c>
      <c r="V146" s="78">
        <v>3.3170599760027008E-3</v>
      </c>
      <c r="W146" s="78">
        <v>9.117000000000001E-4</v>
      </c>
      <c r="X146" s="78">
        <v>1.3891334300000001E-5</v>
      </c>
      <c r="Y146" s="78">
        <v>2.5467446000000002E-5</v>
      </c>
      <c r="Z146" s="78">
        <v>8.6820839000000007E-6</v>
      </c>
      <c r="AA146" s="78">
        <v>2.98084879E-5</v>
      </c>
      <c r="AB146" s="78">
        <v>7.7849352100000001E-5</v>
      </c>
      <c r="AC146" s="78">
        <v>9.1159999999999998E-7</v>
      </c>
      <c r="AD146" s="78">
        <v>9.1159999999999998E-7</v>
      </c>
      <c r="AE146" s="79"/>
      <c r="AF146" s="78">
        <v>58.2928700828</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0.68582071180709858</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31.822382789100001</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5.3295212200559307E-2</v>
      </c>
      <c r="J148" s="78">
        <v>0.10928379459067986</v>
      </c>
      <c r="K148" s="78">
        <v>0.13249264906493768</v>
      </c>
      <c r="L148" s="78">
        <v>1.0323682586533066E-2</v>
      </c>
      <c r="M148" s="78" t="s">
        <v>420</v>
      </c>
      <c r="N148" s="80">
        <v>0.48550622616838907</v>
      </c>
      <c r="O148" s="78">
        <v>2.0102186905667737E-3</v>
      </c>
      <c r="P148" s="73" t="s">
        <v>421</v>
      </c>
      <c r="Q148" s="78">
        <v>5.4969159300372527E-3</v>
      </c>
      <c r="R148" s="78">
        <v>0.18244696405566035</v>
      </c>
      <c r="S148" s="78">
        <v>4.0160842315114351</v>
      </c>
      <c r="T148" s="78">
        <v>2.7251203234871079E-2</v>
      </c>
      <c r="U148" s="78">
        <v>2.6498529812987535E-3</v>
      </c>
      <c r="V148" s="78">
        <v>1.0823107499867279</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3289.7411119149169</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1.5913221704456592E-2</v>
      </c>
      <c r="J149" s="78">
        <v>2.9468929082327018E-2</v>
      </c>
      <c r="K149" s="78">
        <v>5.8937858164654036E-2</v>
      </c>
      <c r="L149" s="78">
        <v>6.2474129654533272E-4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3289.7411119149169</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9.9881683374339616</v>
      </c>
      <c r="F152" s="27">
        <f t="shared" ref="F152:AD152" si="1">F141 + F151 + IF(AND(OR($B$4="AT",$B$4="BE",$B$4="CH",$B$4="GB",$B$4="IE",$B$4="LT",$B$4="LU",$B$4="NL"),SUM(F143:F149)&gt;0),SUM(F143:F149)-SUM(F27:F33),0)</f>
        <v>10.547065137096508</v>
      </c>
      <c r="G152" s="27">
        <f t="shared" si="1"/>
        <v>2.5447134361156394</v>
      </c>
      <c r="H152" s="27">
        <f t="shared" si="1"/>
        <v>8.8700709892751889E-2</v>
      </c>
      <c r="I152" s="27">
        <f t="shared" si="1"/>
        <v>1.1529990746356442</v>
      </c>
      <c r="J152" s="27">
        <f t="shared" si="1"/>
        <v>1.4673428942370528</v>
      </c>
      <c r="K152" s="27">
        <f t="shared" si="1"/>
        <v>2.1572614874442575</v>
      </c>
      <c r="L152" s="27">
        <f t="shared" si="1"/>
        <v>0.29769228225320082</v>
      </c>
      <c r="M152" s="27">
        <f t="shared" si="1"/>
        <v>28.830334325693784</v>
      </c>
      <c r="N152" s="27">
        <f t="shared" si="1"/>
        <v>5.6911075659665151</v>
      </c>
      <c r="O152" s="27">
        <f t="shared" si="1"/>
        <v>0.21066264183698374</v>
      </c>
      <c r="P152" s="27">
        <f t="shared" si="1"/>
        <v>0.21780881484843576</v>
      </c>
      <c r="Q152" s="27">
        <f t="shared" si="1"/>
        <v>5.4556105978757145E-2</v>
      </c>
      <c r="R152" s="27">
        <f t="shared" si="1"/>
        <v>0.44298240383078447</v>
      </c>
      <c r="S152" s="27">
        <f t="shared" si="1"/>
        <v>4.7897673582736475</v>
      </c>
      <c r="T152" s="27">
        <f t="shared" si="1"/>
        <v>0.64635794341356723</v>
      </c>
      <c r="U152" s="27">
        <f t="shared" si="1"/>
        <v>1.4657048952786335E-2</v>
      </c>
      <c r="V152" s="27">
        <f t="shared" si="1"/>
        <v>2.6108430657475958</v>
      </c>
      <c r="W152" s="27">
        <f t="shared" si="1"/>
        <v>4.5493344044584552</v>
      </c>
      <c r="X152" s="27">
        <f t="shared" si="1"/>
        <v>0.12080881495350396</v>
      </c>
      <c r="Y152" s="27">
        <f t="shared" si="1"/>
        <v>0.18765005149453001</v>
      </c>
      <c r="Z152" s="27">
        <f t="shared" si="1"/>
        <v>7.3908555361887271E-2</v>
      </c>
      <c r="AA152" s="27">
        <f t="shared" si="1"/>
        <v>6.2036667438770142E-2</v>
      </c>
      <c r="AB152" s="27">
        <f t="shared" si="1"/>
        <v>0.4444040737336114</v>
      </c>
      <c r="AC152" s="27">
        <f t="shared" si="1"/>
        <v>5.3359615368767523E-2</v>
      </c>
      <c r="AD152" s="27">
        <f t="shared" si="1"/>
        <v>8.2512703242924854E-2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9.9881683374339616</v>
      </c>
      <c r="F154" s="27">
        <f>F141 + F153 - IF(OR($B$6=2005,$B$6&gt;=2020),SUM(F99:F122),0) + IF(AND(OR($B$4="AT",$B$4="BE",$B$4="CH",$B$4="GB",$B$4="IE",$B$4="LT",$B$4="LU",$B$4="NL"),SUM(F143:F149)&gt;0),SUM(F143:F149)-SUM(F27:F33),0)</f>
        <v>10.547065137096508</v>
      </c>
      <c r="G154" s="27">
        <f>G141 + G153 + IF(AND(OR($B$4="AT",$B$4="BE",$B$4="CH",$B$4="GB",$B$4="IE",$B$4="LT",$B$4="LU",$B$4="NL"),SUM(G143:G149)&gt;0),SUM(G143:G149)-SUM(G27:G33),0)</f>
        <v>2.5447134361156394</v>
      </c>
      <c r="H154" s="27">
        <f t="shared" ref="H154:AD154" si="2">H141 + H153 + IF(AND(OR($B$4="AT",$B$4="BE",$B$4="CH",$B$4="GB",$B$4="IE",$B$4="LT",$B$4="LU",$B$4="NL"),SUM(H143:H149)&gt;0),SUM(H143:H149)-SUM(H27:H33),0)</f>
        <v>8.8700709892751889E-2</v>
      </c>
      <c r="I154" s="27">
        <f t="shared" si="2"/>
        <v>1.1529990746356442</v>
      </c>
      <c r="J154" s="27">
        <f t="shared" si="2"/>
        <v>1.4673428942370528</v>
      </c>
      <c r="K154" s="27">
        <f t="shared" si="2"/>
        <v>2.1572614874442575</v>
      </c>
      <c r="L154" s="27">
        <f t="shared" si="2"/>
        <v>0.29769228225320082</v>
      </c>
      <c r="M154" s="27">
        <f t="shared" si="2"/>
        <v>28.830334325693784</v>
      </c>
      <c r="N154" s="27">
        <f t="shared" si="2"/>
        <v>5.6911075659665151</v>
      </c>
      <c r="O154" s="27">
        <f t="shared" si="2"/>
        <v>0.21066264183698374</v>
      </c>
      <c r="P154" s="27">
        <f t="shared" si="2"/>
        <v>0.21780881484843576</v>
      </c>
      <c r="Q154" s="27">
        <f t="shared" si="2"/>
        <v>5.4556105978757145E-2</v>
      </c>
      <c r="R154" s="27">
        <f t="shared" si="2"/>
        <v>0.44298240383078447</v>
      </c>
      <c r="S154" s="27">
        <f t="shared" si="2"/>
        <v>4.7897673582736475</v>
      </c>
      <c r="T154" s="27">
        <f t="shared" si="2"/>
        <v>0.64635794341356723</v>
      </c>
      <c r="U154" s="27">
        <f t="shared" si="2"/>
        <v>1.4657048952786335E-2</v>
      </c>
      <c r="V154" s="27">
        <f t="shared" si="2"/>
        <v>2.6108430657475958</v>
      </c>
      <c r="W154" s="27">
        <f t="shared" si="2"/>
        <v>4.5493344044584552</v>
      </c>
      <c r="X154" s="27">
        <f t="shared" si="2"/>
        <v>0.12080881495350396</v>
      </c>
      <c r="Y154" s="27">
        <f t="shared" si="2"/>
        <v>0.18765005149453001</v>
      </c>
      <c r="Z154" s="27">
        <f t="shared" si="2"/>
        <v>7.3908555361887271E-2</v>
      </c>
      <c r="AA154" s="27">
        <f t="shared" si="2"/>
        <v>6.2036667438770142E-2</v>
      </c>
      <c r="AB154" s="27">
        <f t="shared" si="2"/>
        <v>0.4444040737336114</v>
      </c>
      <c r="AC154" s="27">
        <f t="shared" si="2"/>
        <v>5.3359615368767523E-2</v>
      </c>
      <c r="AD154" s="27">
        <f t="shared" si="2"/>
        <v>8.2512703242924854E-2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8546"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8"/>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332031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1998</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1998</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2.4027859337855051</v>
      </c>
      <c r="F14" s="122">
        <v>1.0458083600000003E-2</v>
      </c>
      <c r="G14" s="122">
        <v>0.30523277902735335</v>
      </c>
      <c r="H14" s="122">
        <v>4.6310142000000011E-3</v>
      </c>
      <c r="I14" s="122">
        <v>0.14821399608707347</v>
      </c>
      <c r="J14" s="122">
        <v>0.14822223288707348</v>
      </c>
      <c r="K14" s="122">
        <v>0.14823355848707348</v>
      </c>
      <c r="L14" s="122">
        <v>5.1881312210475729E-3</v>
      </c>
      <c r="M14" s="122">
        <v>4.4223102102000353E-2</v>
      </c>
      <c r="N14" s="122">
        <v>1.868602850946</v>
      </c>
      <c r="O14" s="122">
        <v>0.18686356881360003</v>
      </c>
      <c r="P14" s="122">
        <v>0.18687004775610003</v>
      </c>
      <c r="Q14" s="122">
        <v>4.0033546219999994E-2</v>
      </c>
      <c r="R14" s="122">
        <v>0.18686363523090002</v>
      </c>
      <c r="S14" s="122">
        <v>0.18686821367358003</v>
      </c>
      <c r="T14" s="122">
        <v>7.1833587937300006E-2</v>
      </c>
      <c r="U14" s="122">
        <v>5.9430547560000001E-3</v>
      </c>
      <c r="V14" s="122">
        <v>0.91557137726500015</v>
      </c>
      <c r="W14" s="122">
        <v>2.0651416112744991</v>
      </c>
      <c r="X14" s="122">
        <v>4.2490308000000002E-6</v>
      </c>
      <c r="Y14" s="122">
        <v>9.0544823E-6</v>
      </c>
      <c r="Z14" s="122">
        <v>4.8054515000000007E-6</v>
      </c>
      <c r="AA14" s="122">
        <v>5.8914586400000002E-6</v>
      </c>
      <c r="AB14" s="122">
        <v>2.3976673800000003E-5</v>
      </c>
      <c r="AC14" s="122">
        <v>2.2863832400000006E-2</v>
      </c>
      <c r="AD14" s="122">
        <v>1.7198457999999999E-6</v>
      </c>
      <c r="AE14" s="123"/>
      <c r="AF14" s="122">
        <v>3.4319999999999991</v>
      </c>
      <c r="AG14" s="122" t="s">
        <v>420</v>
      </c>
      <c r="AH14" s="122">
        <v>130.23000000000002</v>
      </c>
      <c r="AI14" s="122">
        <v>1631.0216435693987</v>
      </c>
      <c r="AJ14" s="122">
        <v>2795.1330615524453</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0.36032733193376038</v>
      </c>
      <c r="F23" s="122">
        <v>0.10342837110229351</v>
      </c>
      <c r="G23" s="122">
        <v>7.2619707519259924E-3</v>
      </c>
      <c r="H23" s="122">
        <v>6.4763806627083815E-5</v>
      </c>
      <c r="I23" s="122">
        <v>2.3139560616543087E-2</v>
      </c>
      <c r="J23" s="122">
        <v>2.9125572381317015E-2</v>
      </c>
      <c r="K23" s="122">
        <v>8.1447600636972151E-2</v>
      </c>
      <c r="L23" s="122">
        <v>1.1625418899077313E-2</v>
      </c>
      <c r="M23" s="122">
        <v>0.36273833962184854</v>
      </c>
      <c r="N23" s="122">
        <v>9.3491954831023232E-3</v>
      </c>
      <c r="O23" s="122">
        <v>1.2858017575647265E-4</v>
      </c>
      <c r="P23" s="122" t="s">
        <v>421</v>
      </c>
      <c r="Q23" s="122" t="s">
        <v>421</v>
      </c>
      <c r="R23" s="122">
        <v>4.3826525086351672E-4</v>
      </c>
      <c r="S23" s="122">
        <v>1.9793710682092801E-2</v>
      </c>
      <c r="T23" s="122">
        <v>6.0780494268910786E-4</v>
      </c>
      <c r="U23" s="122">
        <v>8.4735989594151721E-5</v>
      </c>
      <c r="V23" s="122">
        <v>1.0480117795283206E-2</v>
      </c>
      <c r="W23" s="122" t="s">
        <v>421</v>
      </c>
      <c r="X23" s="122">
        <v>2.5954814584812374E-4</v>
      </c>
      <c r="Y23" s="122">
        <v>4.2220906446442213E-4</v>
      </c>
      <c r="Z23" s="122" t="s">
        <v>420</v>
      </c>
      <c r="AA23" s="122" t="s">
        <v>420</v>
      </c>
      <c r="AB23" s="122">
        <v>6.8175721031254479E-4</v>
      </c>
      <c r="AC23" s="122" t="s">
        <v>421</v>
      </c>
      <c r="AD23" s="122" t="s">
        <v>420</v>
      </c>
      <c r="AE23" s="123"/>
      <c r="AF23" s="122">
        <v>367.09519400898762</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0.44782415256364655</v>
      </c>
      <c r="F24" s="122">
        <v>8.0494203793397834E-2</v>
      </c>
      <c r="G24" s="122">
        <v>0.17226927126915176</v>
      </c>
      <c r="H24" s="122">
        <v>1.0829216488452713E-3</v>
      </c>
      <c r="I24" s="122">
        <v>3.8006022024350265E-2</v>
      </c>
      <c r="J24" s="122">
        <v>3.8006970890750266E-2</v>
      </c>
      <c r="K24" s="122">
        <v>3.8007708897950271E-2</v>
      </c>
      <c r="L24" s="122">
        <v>2.0670170923365431E-2</v>
      </c>
      <c r="M24" s="122">
        <v>0.1650643174066791</v>
      </c>
      <c r="N24" s="122">
        <v>1.7790966810341707E-4</v>
      </c>
      <c r="O24" s="122">
        <v>1.2585774427996283E-5</v>
      </c>
      <c r="P24" s="122">
        <v>1.0306638176703256E-3</v>
      </c>
      <c r="Q24" s="122">
        <v>2.0545247324558141E-4</v>
      </c>
      <c r="R24" s="122">
        <v>3.8915880661214271E-4</v>
      </c>
      <c r="S24" s="122">
        <v>4.1082848655591699E-4</v>
      </c>
      <c r="T24" s="122">
        <v>3.5573966848421697E-5</v>
      </c>
      <c r="U24" s="122">
        <v>2.8961320885939851E-4</v>
      </c>
      <c r="V24" s="122">
        <v>5.4512644225064688E-2</v>
      </c>
      <c r="W24" s="122">
        <v>2.5992406199937985E-3</v>
      </c>
      <c r="X24" s="122">
        <v>8.2955417866201545E-6</v>
      </c>
      <c r="Y24" s="122">
        <v>3.3829500702790696E-5</v>
      </c>
      <c r="Z24" s="122">
        <v>5.6289138764496122E-6</v>
      </c>
      <c r="AA24" s="122">
        <v>4.7124173262790706E-6</v>
      </c>
      <c r="AB24" s="122">
        <v>5.2466373692139524E-5</v>
      </c>
      <c r="AC24" s="122">
        <v>6.5366351999999998E-8</v>
      </c>
      <c r="AD24" s="122">
        <v>1.7923032000000002E-5</v>
      </c>
      <c r="AE24" s="123"/>
      <c r="AF24" s="122">
        <v>1846.4870852527133</v>
      </c>
      <c r="AG24" s="122">
        <v>0.1054296</v>
      </c>
      <c r="AH24" s="122">
        <v>1492.7396687999999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2.9413326997865048</v>
      </c>
      <c r="F27" s="122">
        <v>2.9962926517149588</v>
      </c>
      <c r="G27" s="122">
        <v>0.12066538341666859</v>
      </c>
      <c r="H27" s="122">
        <v>5.3141792573142256E-2</v>
      </c>
      <c r="I27" s="122">
        <v>0.21785216838138302</v>
      </c>
      <c r="J27" s="122">
        <v>0.21785216838138302</v>
      </c>
      <c r="K27" s="122">
        <v>0.21785216838138302</v>
      </c>
      <c r="L27" s="122">
        <v>0.10511792568224332</v>
      </c>
      <c r="M27" s="122">
        <v>24.293944454276655</v>
      </c>
      <c r="N27" s="122">
        <v>3.4484650504458463</v>
      </c>
      <c r="O27" s="122">
        <v>2.9628326118215222E-5</v>
      </c>
      <c r="P27" s="122">
        <v>1.5808533614016134E-3</v>
      </c>
      <c r="Q27" s="122">
        <v>4.677865857939684E-5</v>
      </c>
      <c r="R27" s="122">
        <v>1.5804111970982794E-3</v>
      </c>
      <c r="S27" s="122">
        <v>1.0941563382393861E-3</v>
      </c>
      <c r="T27" s="122">
        <v>3.0568320932836498E-4</v>
      </c>
      <c r="U27" s="122">
        <v>3.4300664922363257E-5</v>
      </c>
      <c r="V27" s="122">
        <v>5.7997798763143723E-3</v>
      </c>
      <c r="W27" s="122">
        <v>0.11958849999999999</v>
      </c>
      <c r="X27" s="122">
        <v>3.0770124489000001E-3</v>
      </c>
      <c r="Y27" s="122">
        <v>3.7161044564000003E-3</v>
      </c>
      <c r="Z27" s="122">
        <v>2.5902851534999999E-3</v>
      </c>
      <c r="AA27" s="122">
        <v>3.4064832925E-3</v>
      </c>
      <c r="AB27" s="122">
        <v>1.27898853513E-2</v>
      </c>
      <c r="AC27" s="122">
        <v>1.1958779999999999E-4</v>
      </c>
      <c r="AD27" s="122">
        <v>2.4399100000000002E-5</v>
      </c>
      <c r="AE27" s="123"/>
      <c r="AF27" s="122">
        <v>9508.6361279889006</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0.60013463395488875</v>
      </c>
      <c r="F28" s="122">
        <v>9.621395692882638E-2</v>
      </c>
      <c r="G28" s="122">
        <v>2.9977002098518914E-2</v>
      </c>
      <c r="H28" s="122">
        <v>6.6149411074460521E-4</v>
      </c>
      <c r="I28" s="122">
        <v>8.330405202193801E-2</v>
      </c>
      <c r="J28" s="122">
        <v>8.330405202193801E-2</v>
      </c>
      <c r="K28" s="122">
        <v>8.330405202193801E-2</v>
      </c>
      <c r="L28" s="122">
        <v>4.0152889373676066E-2</v>
      </c>
      <c r="M28" s="122">
        <v>0.63093413180805091</v>
      </c>
      <c r="N28" s="122">
        <v>3.657450578073073E-2</v>
      </c>
      <c r="O28" s="122">
        <v>1.9446550655596221E-6</v>
      </c>
      <c r="P28" s="122">
        <v>1.8959807325329549E-4</v>
      </c>
      <c r="Q28" s="122">
        <v>3.7570272215510493E-6</v>
      </c>
      <c r="R28" s="122">
        <v>2.9394899519474566E-4</v>
      </c>
      <c r="S28" s="122">
        <v>1.9748290502281715E-4</v>
      </c>
      <c r="T28" s="122">
        <v>9.7628639057614174E-6</v>
      </c>
      <c r="U28" s="122">
        <v>3.6247443119828531E-6</v>
      </c>
      <c r="V28" s="122">
        <v>6.4848548886986762E-4</v>
      </c>
      <c r="W28" s="122">
        <v>1.7128500000000001E-2</v>
      </c>
      <c r="X28" s="122">
        <v>6.968442365000001E-4</v>
      </c>
      <c r="Y28" s="122">
        <v>7.8379815539999999E-4</v>
      </c>
      <c r="Z28" s="122">
        <v>6.1162436630000005E-4</v>
      </c>
      <c r="AA28" s="122">
        <v>6.5407816570000005E-4</v>
      </c>
      <c r="AB28" s="122">
        <v>2.7463449239000003E-3</v>
      </c>
      <c r="AC28" s="122">
        <v>1.71284E-5</v>
      </c>
      <c r="AD28" s="122">
        <v>3.6905000000000001E-6</v>
      </c>
      <c r="AE28" s="123"/>
      <c r="AF28" s="122">
        <v>1492.5337283552001</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1.6731523112655151</v>
      </c>
      <c r="F29" s="122">
        <v>0.11473161093453051</v>
      </c>
      <c r="G29" s="122">
        <v>4.0394725906041484E-2</v>
      </c>
      <c r="H29" s="122">
        <v>4.8855851913722371E-4</v>
      </c>
      <c r="I29" s="122">
        <v>6.1227379279414504E-2</v>
      </c>
      <c r="J29" s="122">
        <v>6.1227379279414504E-2</v>
      </c>
      <c r="K29" s="122">
        <v>6.1227379279414504E-2</v>
      </c>
      <c r="L29" s="122">
        <v>3.4769679493927036E-2</v>
      </c>
      <c r="M29" s="122">
        <v>0.40194010033058508</v>
      </c>
      <c r="N29" s="122">
        <v>3.3903980781888331E-4</v>
      </c>
      <c r="O29" s="122">
        <v>2.2972422479580089E-6</v>
      </c>
      <c r="P29" s="122">
        <v>2.4336470794567738E-4</v>
      </c>
      <c r="Q29" s="122">
        <v>4.5933407332130457E-6</v>
      </c>
      <c r="R29" s="122">
        <v>3.9021435988413833E-4</v>
      </c>
      <c r="S29" s="122">
        <v>2.6167630769256904E-4</v>
      </c>
      <c r="T29" s="122">
        <v>9.206125432376616E-6</v>
      </c>
      <c r="U29" s="122">
        <v>4.5921969705100736E-6</v>
      </c>
      <c r="V29" s="122">
        <v>8.2656114181072393E-4</v>
      </c>
      <c r="W29" s="122">
        <v>9.9252000000000003E-3</v>
      </c>
      <c r="X29" s="122">
        <v>1.423468969E-4</v>
      </c>
      <c r="Y29" s="122">
        <v>8.619895433E-4</v>
      </c>
      <c r="Z29" s="122">
        <v>9.6321400359999996E-4</v>
      </c>
      <c r="AA29" s="122">
        <v>2.2142850660000001E-4</v>
      </c>
      <c r="AB29" s="122">
        <v>2.1889789503999999E-3</v>
      </c>
      <c r="AC29" s="122">
        <v>6.5554E-6</v>
      </c>
      <c r="AD29" s="122">
        <v>1.8748E-6</v>
      </c>
      <c r="AE29" s="123"/>
      <c r="AF29" s="122">
        <v>1960.1625082726</v>
      </c>
      <c r="AG29" s="122" t="s">
        <v>420</v>
      </c>
      <c r="AH29" s="122">
        <v>9.8150576064999999</v>
      </c>
      <c r="AI29" s="116" t="s">
        <v>420</v>
      </c>
      <c r="AJ29" s="122" t="s">
        <v>420</v>
      </c>
      <c r="AK29" s="122" t="s">
        <v>420</v>
      </c>
      <c r="AL29" s="124" t="s">
        <v>9</v>
      </c>
    </row>
    <row r="30" spans="1:38" s="90" customFormat="1" ht="26.25" customHeight="1" thickBot="1" x14ac:dyDescent="0.3">
      <c r="A30" s="77" t="s">
        <v>109</v>
      </c>
      <c r="B30" s="77" t="s">
        <v>142</v>
      </c>
      <c r="C30" s="77" t="s">
        <v>44</v>
      </c>
      <c r="D30" s="121"/>
      <c r="E30" s="122">
        <v>8.6840576355261632E-3</v>
      </c>
      <c r="F30" s="122">
        <v>0.21105924454779323</v>
      </c>
      <c r="G30" s="122">
        <v>5.3368984064861447E-4</v>
      </c>
      <c r="H30" s="122">
        <v>8.4768135473851279E-5</v>
      </c>
      <c r="I30" s="122">
        <v>3.5199036151473558E-3</v>
      </c>
      <c r="J30" s="122">
        <v>3.5199036151473558E-3</v>
      </c>
      <c r="K30" s="122">
        <v>3.5199036151473558E-3</v>
      </c>
      <c r="L30" s="122">
        <v>5.376977608040651E-4</v>
      </c>
      <c r="M30" s="122">
        <v>0.96401188603820909</v>
      </c>
      <c r="N30" s="122">
        <v>4.7886852288328625E-2</v>
      </c>
      <c r="O30" s="122">
        <v>4.407924224019597E-5</v>
      </c>
      <c r="P30" s="122">
        <v>1.507500523910047E-5</v>
      </c>
      <c r="Q30" s="122">
        <v>5.1982776686553332E-7</v>
      </c>
      <c r="R30" s="122">
        <v>1.9505402687520335E-4</v>
      </c>
      <c r="S30" s="122">
        <v>7.4692081901414796E-3</v>
      </c>
      <c r="T30" s="122">
        <v>3.098264639135762E-4</v>
      </c>
      <c r="U30" s="122">
        <v>4.3887432194601141E-5</v>
      </c>
      <c r="V30" s="122">
        <v>4.3748251806946057E-3</v>
      </c>
      <c r="W30" s="122">
        <v>1.1787E-3</v>
      </c>
      <c r="X30" s="122">
        <v>1.7960194600000001E-5</v>
      </c>
      <c r="Y30" s="122">
        <v>3.2926821600000005E-5</v>
      </c>
      <c r="Z30" s="122">
        <v>1.1225175E-5</v>
      </c>
      <c r="AA30" s="122">
        <v>3.8539320100000005E-5</v>
      </c>
      <c r="AB30" s="122">
        <v>1.006515113E-4</v>
      </c>
      <c r="AC30" s="122">
        <v>1.1786E-6</v>
      </c>
      <c r="AD30" s="122">
        <v>1.1786E-6</v>
      </c>
      <c r="AE30" s="123"/>
      <c r="AF30" s="122">
        <v>75.849802222700006</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0.65538022419062802</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30.409930769900001</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5.9818311164723484E-2</v>
      </c>
      <c r="J32" s="122">
        <v>0.12268501930560534</v>
      </c>
      <c r="K32" s="122">
        <v>0.14871345057299029</v>
      </c>
      <c r="L32" s="122">
        <v>1.1580297876473234E-2</v>
      </c>
      <c r="M32" s="122" t="s">
        <v>420</v>
      </c>
      <c r="N32" s="126">
        <v>0.54528454382410563</v>
      </c>
      <c r="O32" s="122">
        <v>2.2573426824932042E-3</v>
      </c>
      <c r="P32" s="116" t="s">
        <v>421</v>
      </c>
      <c r="Q32" s="122">
        <v>6.1735522934072851E-3</v>
      </c>
      <c r="R32" s="122">
        <v>0.20491499503272789</v>
      </c>
      <c r="S32" s="122">
        <v>4.5106921041279548</v>
      </c>
      <c r="T32" s="122">
        <v>3.060458358411686E-2</v>
      </c>
      <c r="U32" s="122">
        <v>2.9742690114598078E-3</v>
      </c>
      <c r="V32" s="122">
        <v>1.2148871879032141</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3742.9825253406648</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1.7694852884558639E-2</v>
      </c>
      <c r="J33" s="122">
        <v>3.2768246082515995E-2</v>
      </c>
      <c r="K33" s="122">
        <v>6.553649216503199E-2</v>
      </c>
      <c r="L33" s="122">
        <v>6.9468681694933882E-4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3742.9825253406648</v>
      </c>
      <c r="AL33" s="124" t="s">
        <v>381</v>
      </c>
    </row>
    <row r="34" spans="1:38" s="90" customFormat="1" ht="26.25" customHeight="1" thickBot="1" x14ac:dyDescent="0.3">
      <c r="A34" s="77" t="s">
        <v>107</v>
      </c>
      <c r="B34" s="77" t="s">
        <v>146</v>
      </c>
      <c r="C34" s="77" t="s">
        <v>48</v>
      </c>
      <c r="D34" s="121"/>
      <c r="E34" s="122">
        <v>0.11083465037520002</v>
      </c>
      <c r="F34" s="122">
        <v>9.8378254065600006E-3</v>
      </c>
      <c r="G34" s="122">
        <v>8.6376470759999997E-3</v>
      </c>
      <c r="H34" s="122">
        <v>1.4820383930400002E-5</v>
      </c>
      <c r="I34" s="122">
        <v>2.8977032874960003E-3</v>
      </c>
      <c r="J34" s="122">
        <v>3.0449979007920007E-3</v>
      </c>
      <c r="K34" s="122">
        <v>3.2150231642879999E-3</v>
      </c>
      <c r="L34" s="122">
        <v>1.8835071368724003E-3</v>
      </c>
      <c r="M34" s="122">
        <v>2.2630635339120003E-2</v>
      </c>
      <c r="N34" s="122" t="s">
        <v>421</v>
      </c>
      <c r="O34" s="122">
        <v>2.1184965986400003E-5</v>
      </c>
      <c r="P34" s="122" t="s">
        <v>421</v>
      </c>
      <c r="Q34" s="122" t="s">
        <v>421</v>
      </c>
      <c r="R34" s="122">
        <v>1.0574298473040001E-4</v>
      </c>
      <c r="S34" s="122">
        <v>3.5950796356320003E-3</v>
      </c>
      <c r="T34" s="122">
        <v>1.4802199410240001E-4</v>
      </c>
      <c r="U34" s="122">
        <v>2.1184965986400003E-5</v>
      </c>
      <c r="V34" s="122">
        <v>2.1148596946080002E-3</v>
      </c>
      <c r="W34" s="122" t="s">
        <v>421</v>
      </c>
      <c r="X34" s="122">
        <v>6.3463975358400002E-5</v>
      </c>
      <c r="Y34" s="122">
        <v>1.0574298473040001E-4</v>
      </c>
      <c r="Z34" s="122" t="s">
        <v>421</v>
      </c>
      <c r="AA34" s="122" t="s">
        <v>421</v>
      </c>
      <c r="AB34" s="122">
        <v>1.692069600888E-4</v>
      </c>
      <c r="AC34" s="122" t="s">
        <v>420</v>
      </c>
      <c r="AD34" s="122" t="s">
        <v>420</v>
      </c>
      <c r="AE34" s="123"/>
      <c r="AF34" s="122">
        <v>90.922600799999998</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2.737858917934884E-2</v>
      </c>
      <c r="F36" s="122">
        <v>6.6360846348837224E-4</v>
      </c>
      <c r="G36" s="122">
        <v>6.9015280202790717E-4</v>
      </c>
      <c r="H36" s="122">
        <v>2.7719873531999997E-4</v>
      </c>
      <c r="I36" s="122">
        <v>3.7869922983069774E-4</v>
      </c>
      <c r="J36" s="122">
        <v>4.057491748186047E-4</v>
      </c>
      <c r="K36" s="122">
        <v>4.057491748186047E-4</v>
      </c>
      <c r="L36" s="122">
        <v>1.8315593592279073E-5</v>
      </c>
      <c r="M36" s="122">
        <v>1.4561465713116282E-3</v>
      </c>
      <c r="N36" s="122">
        <v>4.9296628716279082E-5</v>
      </c>
      <c r="O36" s="122">
        <v>3.7920483627906987E-6</v>
      </c>
      <c r="P36" s="122">
        <v>1.1376145088372095E-5</v>
      </c>
      <c r="Q36" s="122">
        <v>1.5168193451162795E-5</v>
      </c>
      <c r="R36" s="122">
        <v>1.8960241813953489E-5</v>
      </c>
      <c r="S36" s="122">
        <v>3.3370025592558138E-4</v>
      </c>
      <c r="T36" s="122">
        <v>3.7920483627906982E-4</v>
      </c>
      <c r="U36" s="122">
        <v>3.7920483627906978E-5</v>
      </c>
      <c r="V36" s="122">
        <v>4.5504580353488376E-4</v>
      </c>
      <c r="W36" s="122">
        <v>4.9296628716279082E-5</v>
      </c>
      <c r="X36" s="122">
        <v>7.5840967255813971E-7</v>
      </c>
      <c r="Y36" s="122">
        <v>3.7920483627906987E-6</v>
      </c>
      <c r="Z36" s="122">
        <v>3.7920483627906987E-6</v>
      </c>
      <c r="AA36" s="122">
        <v>3.7920483627906985E-7</v>
      </c>
      <c r="AB36" s="122">
        <v>8.721711234418606E-6</v>
      </c>
      <c r="AC36" s="122">
        <v>3.0336386902325589E-5</v>
      </c>
      <c r="AD36" s="122">
        <v>1.4409783778604653E-5</v>
      </c>
      <c r="AE36" s="123"/>
      <c r="AF36" s="122">
        <v>16.305807959999999</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22.085062388591801</v>
      </c>
      <c r="AI37" s="122" t="s">
        <v>420</v>
      </c>
      <c r="AJ37" s="122" t="s">
        <v>420</v>
      </c>
      <c r="AK37" s="122" t="s">
        <v>337</v>
      </c>
      <c r="AL37" s="124" t="s">
        <v>9</v>
      </c>
    </row>
    <row r="38" spans="1:38" s="90" customFormat="1" ht="26.25" customHeight="1" thickBot="1" x14ac:dyDescent="0.3">
      <c r="A38" s="77" t="s">
        <v>107</v>
      </c>
      <c r="B38" s="77" t="s">
        <v>150</v>
      </c>
      <c r="C38" s="77" t="s">
        <v>249</v>
      </c>
      <c r="D38" s="129"/>
      <c r="E38" s="122">
        <v>9.5233235448799053E-3</v>
      </c>
      <c r="F38" s="122">
        <v>7.2475531498744877E-4</v>
      </c>
      <c r="G38" s="122">
        <v>1.9222060457291067E-4</v>
      </c>
      <c r="H38" s="122">
        <v>1.6937552315490604E-6</v>
      </c>
      <c r="I38" s="122">
        <v>6.4968022946263935E-4</v>
      </c>
      <c r="J38" s="122">
        <v>7.1198272361634816E-4</v>
      </c>
      <c r="K38" s="122">
        <v>1.1765645859639763E-3</v>
      </c>
      <c r="L38" s="122">
        <v>3.3033347477394524E-4</v>
      </c>
      <c r="M38" s="122">
        <v>3.5398190412123175E-3</v>
      </c>
      <c r="N38" s="122">
        <v>4.309677090605015E-7</v>
      </c>
      <c r="O38" s="122">
        <v>3.0598994252487563E-6</v>
      </c>
      <c r="P38" s="122" t="s">
        <v>421</v>
      </c>
      <c r="Q38" s="122" t="s">
        <v>421</v>
      </c>
      <c r="R38" s="122">
        <v>1.1884541684995206E-5</v>
      </c>
      <c r="S38" s="122">
        <v>4.3362475978780528E-4</v>
      </c>
      <c r="T38" s="122">
        <v>1.6178706346882094E-5</v>
      </c>
      <c r="U38" s="122">
        <v>2.1844270915288661E-6</v>
      </c>
      <c r="V38" s="122">
        <v>2.4817102259077928E-4</v>
      </c>
      <c r="W38" s="122" t="s">
        <v>421</v>
      </c>
      <c r="X38" s="122">
        <v>6.5457481654395931E-6</v>
      </c>
      <c r="Y38" s="122">
        <v>1.0908006884971276E-5</v>
      </c>
      <c r="Z38" s="122" t="s">
        <v>420</v>
      </c>
      <c r="AA38" s="122" t="s">
        <v>420</v>
      </c>
      <c r="AB38" s="122">
        <v>1.7453755050410874E-5</v>
      </c>
      <c r="AC38" s="122" t="s">
        <v>421</v>
      </c>
      <c r="AD38" s="122" t="s">
        <v>420</v>
      </c>
      <c r="AE38" s="123"/>
      <c r="AF38" s="122">
        <v>9.4020194477819157</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0.93938481458023215</v>
      </c>
      <c r="F39" s="122">
        <v>0.33018064905694577</v>
      </c>
      <c r="G39" s="122">
        <v>0.39110481842237221</v>
      </c>
      <c r="H39" s="122">
        <v>4.040923313747287E-4</v>
      </c>
      <c r="I39" s="122">
        <v>8.1193250193971167E-2</v>
      </c>
      <c r="J39" s="122">
        <v>9.3316020135213035E-2</v>
      </c>
      <c r="K39" s="122">
        <v>9.3316020135213035E-2</v>
      </c>
      <c r="L39" s="122">
        <v>4.1070772224433456E-2</v>
      </c>
      <c r="M39" s="122">
        <v>0.69021905516449777</v>
      </c>
      <c r="N39" s="122">
        <v>3.2446646684352293E-2</v>
      </c>
      <c r="O39" s="122">
        <v>6.1589614769269314E-4</v>
      </c>
      <c r="P39" s="122">
        <v>1.4882757347747287E-3</v>
      </c>
      <c r="Q39" s="122">
        <v>3.1046450602736438E-3</v>
      </c>
      <c r="R39" s="122">
        <v>4.0550176979914865E-2</v>
      </c>
      <c r="S39" s="122">
        <v>1.2150958709730261E-2</v>
      </c>
      <c r="T39" s="122">
        <v>0.50525635806085289</v>
      </c>
      <c r="U39" s="122">
        <v>1.0329187053467286E-3</v>
      </c>
      <c r="V39" s="122">
        <v>8.0651158492271169E-2</v>
      </c>
      <c r="W39" s="122">
        <v>2.4245539882483721E-2</v>
      </c>
      <c r="X39" s="122">
        <v>7.6777542961198456E-6</v>
      </c>
      <c r="Y39" s="122">
        <v>6.0613849706209295E-5</v>
      </c>
      <c r="Z39" s="122">
        <v>6.8695696333703869E-6</v>
      </c>
      <c r="AA39" s="122">
        <v>6.0613849706209298E-6</v>
      </c>
      <c r="AB39" s="122">
        <v>8.122255860632045E-5</v>
      </c>
      <c r="AC39" s="122">
        <v>8.8900312902440322E-4</v>
      </c>
      <c r="AD39" s="122">
        <v>5.2532003078714729E-7</v>
      </c>
      <c r="AE39" s="123"/>
      <c r="AF39" s="122">
        <v>4045.7178621472867</v>
      </c>
      <c r="AG39" s="122" t="s">
        <v>420</v>
      </c>
      <c r="AH39" s="122">
        <v>10837.0394856</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2.0653630230758391</v>
      </c>
      <c r="F41" s="122">
        <v>0.2805044896407099</v>
      </c>
      <c r="G41" s="122">
        <v>1.2991296071658427</v>
      </c>
      <c r="H41" s="122">
        <v>4.4203693935782684E-3</v>
      </c>
      <c r="I41" s="122">
        <v>0.22013178996776389</v>
      </c>
      <c r="J41" s="122">
        <v>0.22159220926792431</v>
      </c>
      <c r="K41" s="122">
        <v>0.24018736651982575</v>
      </c>
      <c r="L41" s="122">
        <v>1.5060208361918001E-2</v>
      </c>
      <c r="M41" s="122">
        <v>2.6826553884591129</v>
      </c>
      <c r="N41" s="122">
        <v>3.8914214831022503E-2</v>
      </c>
      <c r="O41" s="122">
        <v>6.6058865321965289E-4</v>
      </c>
      <c r="P41" s="122">
        <v>5.0407404468926402E-3</v>
      </c>
      <c r="Q41" s="122">
        <v>3.8331672752898666E-3</v>
      </c>
      <c r="R41" s="122">
        <v>9.6150060322364381E-3</v>
      </c>
      <c r="S41" s="122">
        <v>1.0260295710800851E-2</v>
      </c>
      <c r="T41" s="122">
        <v>4.0992504950591131E-3</v>
      </c>
      <c r="U41" s="122">
        <v>1.4754572239236818E-3</v>
      </c>
      <c r="V41" s="122">
        <v>9.9155262733445798E-2</v>
      </c>
      <c r="W41" s="122">
        <v>0.34676579054571677</v>
      </c>
      <c r="X41" s="122">
        <v>8.2753684903288244E-2</v>
      </c>
      <c r="Y41" s="122">
        <v>0.12848840529226749</v>
      </c>
      <c r="Z41" s="122">
        <v>4.9653028075899781E-2</v>
      </c>
      <c r="AA41" s="122">
        <v>4.1576567023196141E-2</v>
      </c>
      <c r="AB41" s="122">
        <v>0.30247168529465157</v>
      </c>
      <c r="AC41" s="122">
        <v>3.2494375460990566E-4</v>
      </c>
      <c r="AD41" s="122">
        <v>5.2524167258756062E-2</v>
      </c>
      <c r="AE41" s="123"/>
      <c r="AF41" s="122">
        <v>10919.607874200003</v>
      </c>
      <c r="AG41" s="122">
        <v>306.25896240000003</v>
      </c>
      <c r="AH41" s="122">
        <v>21258.45</v>
      </c>
      <c r="AI41" s="122">
        <v>131.6170908475066</v>
      </c>
      <c r="AJ41" s="122" t="s">
        <v>420</v>
      </c>
      <c r="AK41" s="122" t="s">
        <v>337</v>
      </c>
      <c r="AL41" s="124" t="s">
        <v>9</v>
      </c>
    </row>
    <row r="42" spans="1:38" s="90" customFormat="1" ht="26.25" customHeight="1" thickBot="1" x14ac:dyDescent="0.3">
      <c r="A42" s="77" t="s">
        <v>107</v>
      </c>
      <c r="B42" s="77" t="s">
        <v>154</v>
      </c>
      <c r="C42" s="77" t="s">
        <v>50</v>
      </c>
      <c r="D42" s="121"/>
      <c r="E42" s="122">
        <v>2.4483617823651952E-3</v>
      </c>
      <c r="F42" s="122">
        <v>0.1158685153091271</v>
      </c>
      <c r="G42" s="122">
        <v>1.1381737730201705E-4</v>
      </c>
      <c r="H42" s="122">
        <v>6.2899509176050793E-6</v>
      </c>
      <c r="I42" s="122">
        <v>3.4458156816460407E-4</v>
      </c>
      <c r="J42" s="122">
        <v>3.5655401572132407E-4</v>
      </c>
      <c r="K42" s="122">
        <v>3.6995246876020405E-4</v>
      </c>
      <c r="L42" s="122">
        <v>3.3109238915210245E-5</v>
      </c>
      <c r="M42" s="122">
        <v>0.20993962302559216</v>
      </c>
      <c r="N42" s="122">
        <v>1.0144890203651726E-2</v>
      </c>
      <c r="O42" s="122">
        <v>3.9802978305626389E-6</v>
      </c>
      <c r="P42" s="122" t="s">
        <v>421</v>
      </c>
      <c r="Q42" s="122" t="s">
        <v>421</v>
      </c>
      <c r="R42" s="122">
        <v>4.2089589137638776E-5</v>
      </c>
      <c r="S42" s="122">
        <v>1.1460321963060634E-3</v>
      </c>
      <c r="T42" s="122">
        <v>2.9541499377383189E-5</v>
      </c>
      <c r="U42" s="122">
        <v>3.6953693929226393E-6</v>
      </c>
      <c r="V42" s="122">
        <v>5.503031745772559E-4</v>
      </c>
      <c r="W42" s="122" t="s">
        <v>421</v>
      </c>
      <c r="X42" s="122">
        <v>1.0334783713360379E-5</v>
      </c>
      <c r="Y42" s="122">
        <v>1.1425418881360379E-5</v>
      </c>
      <c r="Z42" s="122" t="s">
        <v>420</v>
      </c>
      <c r="AA42" s="122" t="s">
        <v>420</v>
      </c>
      <c r="AB42" s="122">
        <v>2.1760202594720773E-5</v>
      </c>
      <c r="AC42" s="122" t="s">
        <v>421</v>
      </c>
      <c r="AD42" s="122" t="s">
        <v>420</v>
      </c>
      <c r="AE42" s="123"/>
      <c r="AF42" s="122">
        <v>16.370486410647274</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3.7410613616186768E-3</v>
      </c>
      <c r="F44" s="122">
        <v>1.2411626760442674E-2</v>
      </c>
      <c r="G44" s="122">
        <v>8.4144968716634198E-5</v>
      </c>
      <c r="H44" s="122">
        <v>7.3705351193473212E-7</v>
      </c>
      <c r="I44" s="122">
        <v>4.2365995765550552E-4</v>
      </c>
      <c r="J44" s="122">
        <v>4.4367520819396715E-4</v>
      </c>
      <c r="K44" s="122">
        <v>6.4596506996319764E-4</v>
      </c>
      <c r="L44" s="122">
        <v>1.1259491457473674E-4</v>
      </c>
      <c r="M44" s="122">
        <v>2.8478098607498399E-2</v>
      </c>
      <c r="N44" s="122">
        <v>1.15094386722726E-3</v>
      </c>
      <c r="O44" s="122">
        <v>4.1330176239330823E-6</v>
      </c>
      <c r="P44" s="122" t="s">
        <v>421</v>
      </c>
      <c r="Q44" s="122" t="s">
        <v>421</v>
      </c>
      <c r="R44" s="122">
        <v>1.1589085809103852E-5</v>
      </c>
      <c r="S44" s="122">
        <v>5.2245065729583109E-4</v>
      </c>
      <c r="T44" s="122">
        <v>1.4046487198954629E-5</v>
      </c>
      <c r="U44" s="122">
        <v>1.2287000418253881E-6</v>
      </c>
      <c r="V44" s="122">
        <v>3.0148691454946183E-4</v>
      </c>
      <c r="W44" s="122" t="s">
        <v>421</v>
      </c>
      <c r="X44" s="122">
        <v>4.105379315476164E-6</v>
      </c>
      <c r="Y44" s="122">
        <v>5.7242956591269372E-6</v>
      </c>
      <c r="Z44" s="122" t="s">
        <v>420</v>
      </c>
      <c r="AA44" s="122" t="s">
        <v>420</v>
      </c>
      <c r="AB44" s="122">
        <v>9.8296749746030995E-6</v>
      </c>
      <c r="AC44" s="122" t="s">
        <v>421</v>
      </c>
      <c r="AD44" s="122" t="s">
        <v>420</v>
      </c>
      <c r="AE44" s="123"/>
      <c r="AF44" s="122">
        <v>5.3379557538491671</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1.0440452398624923E-4</v>
      </c>
      <c r="F47" s="122">
        <v>1.4538145926272619E-5</v>
      </c>
      <c r="G47" s="122">
        <v>2.0735112240630682E-6</v>
      </c>
      <c r="H47" s="122">
        <v>1.7153109943778413E-8</v>
      </c>
      <c r="I47" s="122">
        <v>1.2174471256827297E-5</v>
      </c>
      <c r="J47" s="122">
        <v>9.925788911452925E-5</v>
      </c>
      <c r="K47" s="122">
        <v>7.4825827837522903E-4</v>
      </c>
      <c r="L47" s="122">
        <v>5.4175238160618268E-6</v>
      </c>
      <c r="M47" s="122">
        <v>5.0159338928963486E-5</v>
      </c>
      <c r="N47" s="122">
        <v>3.8089645139912672E-8</v>
      </c>
      <c r="O47" s="122">
        <v>1.3750899645682788E-6</v>
      </c>
      <c r="P47" s="122" t="s">
        <v>421</v>
      </c>
      <c r="Q47" s="122" t="s">
        <v>421</v>
      </c>
      <c r="R47" s="122">
        <v>1.608869066647256E-6</v>
      </c>
      <c r="S47" s="122">
        <v>1.5056273785391794E-4</v>
      </c>
      <c r="T47" s="122">
        <v>1.6241386179820191E-6</v>
      </c>
      <c r="U47" s="122">
        <v>2.357164597307459E-8</v>
      </c>
      <c r="V47" s="122">
        <v>5.0504940351294088E-5</v>
      </c>
      <c r="W47" s="122" t="s">
        <v>421</v>
      </c>
      <c r="X47" s="122">
        <v>6.5927548809115022E-8</v>
      </c>
      <c r="Y47" s="122">
        <v>1.1138429916078394E-7</v>
      </c>
      <c r="Z47" s="122" t="s">
        <v>420</v>
      </c>
      <c r="AA47" s="122" t="s">
        <v>420</v>
      </c>
      <c r="AB47" s="122">
        <v>1.7731184796989896E-7</v>
      </c>
      <c r="AC47" s="122" t="s">
        <v>421</v>
      </c>
      <c r="AD47" s="122" t="s">
        <v>420</v>
      </c>
      <c r="AE47" s="123"/>
      <c r="AF47" s="122">
        <v>0.1013598813696014</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0.37195015049603158</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0.37140557402592328</v>
      </c>
      <c r="AL53" s="124" t="s">
        <v>307</v>
      </c>
    </row>
    <row r="54" spans="1:38" s="90" customFormat="1" ht="37.5" customHeight="1" thickBot="1" x14ac:dyDescent="0.3">
      <c r="A54" s="77" t="s">
        <v>102</v>
      </c>
      <c r="B54" s="77" t="s">
        <v>164</v>
      </c>
      <c r="C54" s="77" t="s">
        <v>258</v>
      </c>
      <c r="D54" s="121"/>
      <c r="E54" s="122" t="s">
        <v>420</v>
      </c>
      <c r="F54" s="122">
        <v>0.35473459039808392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33846.202378800008</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2.3496417784808543E-2</v>
      </c>
      <c r="J61" s="122">
        <v>0.23496417784808538</v>
      </c>
      <c r="K61" s="122">
        <v>0.7860163847332079</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63127.794099183935</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2.0646596431431403</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953175</v>
      </c>
      <c r="AL82" s="124" t="s">
        <v>338</v>
      </c>
    </row>
    <row r="83" spans="1:38" s="90" customFormat="1" ht="26.25" customHeight="1" thickBot="1" x14ac:dyDescent="0.3">
      <c r="A83" s="77" t="s">
        <v>100</v>
      </c>
      <c r="B83" s="84" t="s">
        <v>194</v>
      </c>
      <c r="C83" s="83" t="s">
        <v>62</v>
      </c>
      <c r="D83" s="121"/>
      <c r="E83" s="122" t="s">
        <v>421</v>
      </c>
      <c r="F83" s="122">
        <v>7.090107323076925E-4</v>
      </c>
      <c r="G83" s="122" t="s">
        <v>421</v>
      </c>
      <c r="H83" s="122" t="s">
        <v>420</v>
      </c>
      <c r="I83" s="122">
        <v>1.7725268307692313E-4</v>
      </c>
      <c r="J83" s="122">
        <v>1.3293951230769234E-3</v>
      </c>
      <c r="K83" s="122">
        <v>6.203843907692309E-3</v>
      </c>
      <c r="L83" s="122">
        <v>1.0103402935384617E-5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2.0789741876119745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7.525422550267552E-2</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953175</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0.63127450641558436</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4.8730825518010796E-3</v>
      </c>
      <c r="F91" s="122">
        <v>1.2966757209112289E-2</v>
      </c>
      <c r="G91" s="122">
        <v>1.9288455909219834E-3</v>
      </c>
      <c r="H91" s="122">
        <v>1.1118190582193389E-2</v>
      </c>
      <c r="I91" s="122">
        <v>8.2470473679191802E-2</v>
      </c>
      <c r="J91" s="122">
        <v>9.1833001043812659E-2</v>
      </c>
      <c r="K91" s="122">
        <v>9.3766778579940063E-2</v>
      </c>
      <c r="L91" s="122">
        <v>3.2550847126180639E-4</v>
      </c>
      <c r="M91" s="122">
        <v>0.14901262975532079</v>
      </c>
      <c r="N91" s="122">
        <v>0.15329778641549241</v>
      </c>
      <c r="O91" s="122">
        <v>1.7236830182402314E-2</v>
      </c>
      <c r="P91" s="122">
        <v>3.8619412519679631E-4</v>
      </c>
      <c r="Q91" s="122">
        <v>2.7667429103230809E-4</v>
      </c>
      <c r="R91" s="122">
        <v>1.3704684774000574E-2</v>
      </c>
      <c r="S91" s="122">
        <v>0.52439802366010002</v>
      </c>
      <c r="T91" s="122">
        <v>3.043813935521841E-2</v>
      </c>
      <c r="U91" s="122">
        <v>2.5236888672573736E-3</v>
      </c>
      <c r="V91" s="122">
        <v>0.30291158294767839</v>
      </c>
      <c r="W91" s="122">
        <v>2.6790820679984068E-4</v>
      </c>
      <c r="X91" s="122">
        <v>2.9737810954782318E-4</v>
      </c>
      <c r="Y91" s="122">
        <v>1.2055869305992832E-4</v>
      </c>
      <c r="Z91" s="122">
        <v>1.2055869305992832E-4</v>
      </c>
      <c r="AA91" s="122">
        <v>1.2055869305992832E-4</v>
      </c>
      <c r="AB91" s="122">
        <v>6.5905418872760815E-4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0.11005839329022844</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4.0379408965630418E-5</v>
      </c>
      <c r="F99" s="122">
        <v>1.5160276394765478E-3</v>
      </c>
      <c r="G99" s="122" t="s">
        <v>420</v>
      </c>
      <c r="H99" s="122">
        <v>1.3755463887980719E-3</v>
      </c>
      <c r="I99" s="122">
        <v>3.116E-5</v>
      </c>
      <c r="J99" s="122">
        <v>4.7880000000000002E-5</v>
      </c>
      <c r="K99" s="122">
        <v>1.0488E-4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7.5999999999999998E-2</v>
      </c>
      <c r="AL99" s="124" t="s">
        <v>334</v>
      </c>
    </row>
    <row r="100" spans="1:38" s="90" customFormat="1" ht="26.25" customHeight="1" thickBot="1" x14ac:dyDescent="0.3">
      <c r="A100" s="77" t="s">
        <v>104</v>
      </c>
      <c r="B100" s="77" t="s">
        <v>203</v>
      </c>
      <c r="C100" s="77" t="s">
        <v>357</v>
      </c>
      <c r="D100" s="129"/>
      <c r="E100" s="122">
        <v>1.5321401873605574E-4</v>
      </c>
      <c r="F100" s="122">
        <v>3.7052797547832582E-3</v>
      </c>
      <c r="G100" s="122" t="s">
        <v>420</v>
      </c>
      <c r="H100" s="122">
        <v>2.9300038724029667E-3</v>
      </c>
      <c r="I100" s="122">
        <v>6.4260000000000012E-5</v>
      </c>
      <c r="J100" s="122">
        <v>9.6390000000000004E-5</v>
      </c>
      <c r="K100" s="122">
        <v>2.1062999999999995E-4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0.35699999999999998</v>
      </c>
      <c r="AL100" s="124" t="s">
        <v>334</v>
      </c>
    </row>
    <row r="101" spans="1:38" s="90" customFormat="1" ht="26.25" customHeight="1" thickBot="1" x14ac:dyDescent="0.3">
      <c r="A101" s="77" t="s">
        <v>104</v>
      </c>
      <c r="B101" s="77" t="s">
        <v>205</v>
      </c>
      <c r="C101" s="77" t="s">
        <v>244</v>
      </c>
      <c r="D101" s="129"/>
      <c r="E101" s="122">
        <v>1.1035501472091634E-5</v>
      </c>
      <c r="F101" s="122">
        <v>4.7320202718205084E-5</v>
      </c>
      <c r="G101" s="122" t="s">
        <v>420</v>
      </c>
      <c r="H101" s="122">
        <v>2.5462093250619227E-4</v>
      </c>
      <c r="I101" s="122">
        <v>4.1400000000000002E-6</v>
      </c>
      <c r="J101" s="122">
        <v>1.242E-5</v>
      </c>
      <c r="K101" s="122">
        <v>2.8980000000000004E-5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0.20699999999999999</v>
      </c>
      <c r="AL101" s="124" t="s">
        <v>334</v>
      </c>
    </row>
    <row r="102" spans="1:38" s="90" customFormat="1" ht="26.25" customHeight="1" thickBot="1" x14ac:dyDescent="0.3">
      <c r="A102" s="77" t="s">
        <v>104</v>
      </c>
      <c r="B102" s="77" t="s">
        <v>206</v>
      </c>
      <c r="C102" s="77" t="s">
        <v>358</v>
      </c>
      <c r="D102" s="129"/>
      <c r="E102" s="122" t="s">
        <v>422</v>
      </c>
      <c r="F102" s="122" t="s">
        <v>422</v>
      </c>
      <c r="G102" s="122" t="s">
        <v>420</v>
      </c>
      <c r="H102" s="122" t="s">
        <v>422</v>
      </c>
      <c r="I102" s="122" t="s">
        <v>422</v>
      </c>
      <c r="J102" s="122" t="s">
        <v>422</v>
      </c>
      <c r="K102" s="122" t="s">
        <v>422</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t="s">
        <v>337</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5.0835570410958903E-7</v>
      </c>
      <c r="F104" s="122">
        <v>5.2459890410958907E-6</v>
      </c>
      <c r="G104" s="122" t="s">
        <v>420</v>
      </c>
      <c r="H104" s="122">
        <v>1.0559290389041098E-5</v>
      </c>
      <c r="I104" s="122">
        <v>1.8E-7</v>
      </c>
      <c r="J104" s="122">
        <v>5.4000000000000002E-7</v>
      </c>
      <c r="K104" s="122">
        <v>1.2600000000000002E-6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8.9999999999999993E-3</v>
      </c>
      <c r="AL104" s="124" t="s">
        <v>334</v>
      </c>
    </row>
    <row r="105" spans="1:38" s="90" customFormat="1" ht="26.25" customHeight="1" thickBot="1" x14ac:dyDescent="0.3">
      <c r="A105" s="77" t="s">
        <v>104</v>
      </c>
      <c r="B105" s="77" t="s">
        <v>298</v>
      </c>
      <c r="C105" s="77" t="s">
        <v>247</v>
      </c>
      <c r="D105" s="129"/>
      <c r="E105" s="122">
        <v>1.1955003913894326E-5</v>
      </c>
      <c r="F105" s="122">
        <v>1.5057993150684933E-4</v>
      </c>
      <c r="G105" s="122" t="s">
        <v>420</v>
      </c>
      <c r="H105" s="122">
        <v>3.0449154109589042E-4</v>
      </c>
      <c r="I105" s="122">
        <v>3.4999999999999999E-6</v>
      </c>
      <c r="J105" s="122">
        <v>5.4999999999999999E-6</v>
      </c>
      <c r="K105" s="122">
        <v>1.2E-5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2.5000000000000001E-2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9.0347909358160584E-7</v>
      </c>
      <c r="F107" s="122">
        <v>9.7412133578688585E-6</v>
      </c>
      <c r="G107" s="122" t="s">
        <v>420</v>
      </c>
      <c r="H107" s="122">
        <v>3.6031136120116685E-5</v>
      </c>
      <c r="I107" s="122">
        <v>2.6000000000000001E-8</v>
      </c>
      <c r="J107" s="122">
        <v>6.5000000000000002E-7</v>
      </c>
      <c r="K107" s="122">
        <v>3.0875000000000001E-6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0.13</v>
      </c>
      <c r="AL107" s="124" t="s">
        <v>334</v>
      </c>
    </row>
    <row r="108" spans="1:38" s="90" customFormat="1" ht="26.25" customHeight="1" thickBot="1" x14ac:dyDescent="0.3">
      <c r="A108" s="77" t="s">
        <v>104</v>
      </c>
      <c r="B108" s="77" t="s">
        <v>300</v>
      </c>
      <c r="C108" s="77" t="s">
        <v>360</v>
      </c>
      <c r="D108" s="129"/>
      <c r="E108" s="122">
        <v>1.5721323150057966E-6</v>
      </c>
      <c r="F108" s="122">
        <v>3.3554603722965281E-5</v>
      </c>
      <c r="G108" s="122" t="s">
        <v>420</v>
      </c>
      <c r="H108" s="122">
        <v>6.154092990230335E-5</v>
      </c>
      <c r="I108" s="122">
        <v>4.6950000000000002E-7</v>
      </c>
      <c r="J108" s="122">
        <v>6.2600000000000011E-6</v>
      </c>
      <c r="K108" s="122">
        <v>1.2520000000000002E-5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0.313</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8.1089571175678682E-8</v>
      </c>
      <c r="F110" s="122">
        <v>1.0268999999999999E-5</v>
      </c>
      <c r="G110" s="122" t="s">
        <v>420</v>
      </c>
      <c r="H110" s="122">
        <v>2.5251680377562356E-6</v>
      </c>
      <c r="I110" s="122">
        <v>5.1000000000000009E-7</v>
      </c>
      <c r="J110" s="122">
        <v>3.7800000000000007E-6</v>
      </c>
      <c r="K110" s="122">
        <v>3.7800000000000007E-6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2.0999999999999998E-2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3.4416479999999998E-3</v>
      </c>
      <c r="F112" s="122" t="s">
        <v>421</v>
      </c>
      <c r="G112" s="122" t="s">
        <v>420</v>
      </c>
      <c r="H112" s="122">
        <v>3.4060023600000432E-3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86041.2</v>
      </c>
      <c r="AL112" s="124" t="s">
        <v>411</v>
      </c>
    </row>
    <row r="113" spans="1:38" s="90" customFormat="1" ht="26.25" customHeight="1" thickBot="1" x14ac:dyDescent="0.3">
      <c r="A113" s="77" t="s">
        <v>114</v>
      </c>
      <c r="B113" s="84" t="s">
        <v>222</v>
      </c>
      <c r="C113" s="84" t="s">
        <v>120</v>
      </c>
      <c r="D113" s="121"/>
      <c r="E113" s="122">
        <v>5.0536204835344373E-4</v>
      </c>
      <c r="F113" s="122" t="s">
        <v>421</v>
      </c>
      <c r="G113" s="122" t="s">
        <v>420</v>
      </c>
      <c r="H113" s="122">
        <v>2.9867129197402608E-3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12634.051208836097</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7.0208336541992299E-4</v>
      </c>
      <c r="F116" s="122" t="s">
        <v>421</v>
      </c>
      <c r="G116" s="122" t="s">
        <v>420</v>
      </c>
      <c r="H116" s="122">
        <v>1.8950425286544917E-3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17552.084135498077</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4.2264270000000006E-5</v>
      </c>
      <c r="J119" s="122">
        <v>7.5248360000000007E-4</v>
      </c>
      <c r="K119" s="122">
        <v>7.5248360000000007E-4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717.01</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6.1662860000000002E-4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717.01</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v>8.7822E-5</v>
      </c>
      <c r="F128" s="122">
        <v>4.8380000000000003E-7</v>
      </c>
      <c r="G128" s="122">
        <v>7.1340000000000006E-6</v>
      </c>
      <c r="H128" s="122">
        <v>2.4600000000000001E-7</v>
      </c>
      <c r="I128" s="122">
        <v>2.4600000000000001E-7</v>
      </c>
      <c r="J128" s="122">
        <v>2.4600000000000001E-7</v>
      </c>
      <c r="K128" s="122">
        <v>2.4600000000000001E-7</v>
      </c>
      <c r="L128" s="122">
        <v>8.6100000000000023E-9</v>
      </c>
      <c r="M128" s="122">
        <v>3.3620000000000002E-6</v>
      </c>
      <c r="N128" s="122">
        <v>4.7560000000000007E-6</v>
      </c>
      <c r="O128" s="122">
        <v>3.7720000000000002E-7</v>
      </c>
      <c r="P128" s="122">
        <v>1.5416000000000002E-6</v>
      </c>
      <c r="Q128" s="122">
        <v>5.0840000000000008E-7</v>
      </c>
      <c r="R128" s="122">
        <v>1.3448E-6</v>
      </c>
      <c r="S128" s="122">
        <v>1.1233999999999999E-6</v>
      </c>
      <c r="T128" s="122">
        <v>1.7712000000000001E-6</v>
      </c>
      <c r="U128" s="122">
        <v>9.5940000000000008E-7</v>
      </c>
      <c r="V128" s="122">
        <v>2.0090000000000002E-6</v>
      </c>
      <c r="W128" s="122">
        <v>4.3050000000000003E-6</v>
      </c>
      <c r="X128" s="122">
        <v>6.8880000000000004E-10</v>
      </c>
      <c r="Y128" s="122">
        <v>1.4677999999999998E-9</v>
      </c>
      <c r="Z128" s="122">
        <v>7.79E-10</v>
      </c>
      <c r="AA128" s="122">
        <v>9.5119999999999998E-10</v>
      </c>
      <c r="AB128" s="122">
        <v>3.8867999999999994E-9</v>
      </c>
      <c r="AC128" s="122">
        <v>3.7064000000000002E-6</v>
      </c>
      <c r="AD128" s="122">
        <v>2.7880000000000001E-10</v>
      </c>
      <c r="AE128" s="123"/>
      <c r="AF128" s="122" t="s">
        <v>420</v>
      </c>
      <c r="AG128" s="122" t="s">
        <v>420</v>
      </c>
      <c r="AH128" s="122" t="s">
        <v>420</v>
      </c>
      <c r="AI128" s="122" t="s">
        <v>420</v>
      </c>
      <c r="AJ128" s="122" t="s">
        <v>420</v>
      </c>
      <c r="AK128" s="122">
        <v>8.2000000000000003E-2</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4.345275E-3</v>
      </c>
      <c r="F133" s="122">
        <v>6.8471000000000002E-5</v>
      </c>
      <c r="G133" s="122">
        <v>5.9517100000000002E-4</v>
      </c>
      <c r="H133" s="122" t="s">
        <v>420</v>
      </c>
      <c r="I133" s="122">
        <v>1.8276490000000004E-4</v>
      </c>
      <c r="J133" s="122">
        <v>1.8276490000000004E-4</v>
      </c>
      <c r="K133" s="122">
        <v>2.0309552000000004E-4</v>
      </c>
      <c r="L133" s="122" t="s">
        <v>421</v>
      </c>
      <c r="M133" s="122">
        <v>7.3738000000000004E-4</v>
      </c>
      <c r="N133" s="122">
        <v>1.5816801000000002E-4</v>
      </c>
      <c r="O133" s="122">
        <v>2.6493010000000003E-5</v>
      </c>
      <c r="P133" s="122">
        <v>7.8478300000000001E-3</v>
      </c>
      <c r="Q133" s="122">
        <v>7.1683870000000005E-5</v>
      </c>
      <c r="R133" s="122">
        <v>7.1420520000000013E-5</v>
      </c>
      <c r="S133" s="122">
        <v>6.5468810000000007E-5</v>
      </c>
      <c r="T133" s="122">
        <v>9.1277109999999995E-5</v>
      </c>
      <c r="U133" s="122">
        <v>1.0418126000000002E-4</v>
      </c>
      <c r="V133" s="122">
        <v>8.4335204000000007E-4</v>
      </c>
      <c r="W133" s="122">
        <v>1.4220900000000002E-4</v>
      </c>
      <c r="X133" s="122">
        <v>6.9524400000000003E-8</v>
      </c>
      <c r="Y133" s="122">
        <v>3.7975070000000003E-8</v>
      </c>
      <c r="Z133" s="122">
        <v>3.3919480000000002E-8</v>
      </c>
      <c r="AA133" s="122">
        <v>3.6816330000000003E-8</v>
      </c>
      <c r="AB133" s="122">
        <v>1.7823528000000002E-7</v>
      </c>
      <c r="AC133" s="122">
        <v>7.9005000000000004E-4</v>
      </c>
      <c r="AD133" s="122">
        <v>2.1594700000000001E-3</v>
      </c>
      <c r="AE133" s="123"/>
      <c r="AF133" s="122" t="s">
        <v>420</v>
      </c>
      <c r="AG133" s="122" t="s">
        <v>420</v>
      </c>
      <c r="AH133" s="122" t="s">
        <v>420</v>
      </c>
      <c r="AI133" s="122" t="s">
        <v>420</v>
      </c>
      <c r="AJ133" s="122" t="s">
        <v>420</v>
      </c>
      <c r="AK133" s="122">
        <v>5267</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4.104841E-2</v>
      </c>
      <c r="J139" s="122">
        <v>4.104841E-2</v>
      </c>
      <c r="K139" s="122">
        <v>4.104841E-2</v>
      </c>
      <c r="L139" s="122" t="s">
        <v>421</v>
      </c>
      <c r="M139" s="122" t="s">
        <v>421</v>
      </c>
      <c r="N139" s="122">
        <v>1.1991E-4</v>
      </c>
      <c r="O139" s="122">
        <v>2.399E-4</v>
      </c>
      <c r="P139" s="122">
        <v>2.399E-4</v>
      </c>
      <c r="Q139" s="122">
        <v>3.8040000000000008E-4</v>
      </c>
      <c r="R139" s="122">
        <v>3.6162000000000005E-4</v>
      </c>
      <c r="S139" s="122">
        <v>8.4312000000000005E-4</v>
      </c>
      <c r="T139" s="122" t="s">
        <v>421</v>
      </c>
      <c r="U139" s="122" t="s">
        <v>421</v>
      </c>
      <c r="V139" s="122" t="s">
        <v>421</v>
      </c>
      <c r="W139" s="122">
        <v>0.40777000000000002</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1052</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11.611469868606831</v>
      </c>
      <c r="F141" s="69">
        <f t="shared" ref="F141:AD141" si="0">SUM(F14:F140)</f>
        <v>10.770883336366646</v>
      </c>
      <c r="G141" s="69">
        <f t="shared" si="0"/>
        <v>2.3820995427146228</v>
      </c>
      <c r="H141" s="69">
        <f t="shared" si="0"/>
        <v>8.9662045400785262E-2</v>
      </c>
      <c r="I141" s="69">
        <f t="shared" si="0"/>
        <v>1.10632985979781</v>
      </c>
      <c r="J141" s="69">
        <f t="shared" si="0"/>
        <v>1.4274897419969801</v>
      </c>
      <c r="K141" s="69">
        <f t="shared" si="0"/>
        <v>2.1167994456174157</v>
      </c>
      <c r="L141" s="69">
        <f t="shared" si="0"/>
        <v>0.28918677700065665</v>
      </c>
      <c r="M141" s="69">
        <f t="shared" si="0"/>
        <v>30.66684833275329</v>
      </c>
      <c r="N141" s="69">
        <f t="shared" si="0"/>
        <v>6.34025547202185</v>
      </c>
      <c r="O141" s="69">
        <f t="shared" si="0"/>
        <v>0.20815763742445781</v>
      </c>
      <c r="P141" s="69">
        <f t="shared" si="0"/>
        <v>0.20494546077356257</v>
      </c>
      <c r="Q141" s="69">
        <f t="shared" si="0"/>
        <v>5.4150446931000865E-2</v>
      </c>
      <c r="R141" s="69">
        <f>SUM(R14:R140)</f>
        <v>0.45956181131855056</v>
      </c>
      <c r="S141" s="69">
        <f t="shared" si="0"/>
        <v>5.2806878212447126</v>
      </c>
      <c r="T141" s="69">
        <f t="shared" si="0"/>
        <v>0.64419144297658748</v>
      </c>
      <c r="U141" s="69">
        <f t="shared" si="0"/>
        <v>1.4581520978627157E-2</v>
      </c>
      <c r="V141" s="69">
        <f t="shared" si="0"/>
        <v>2.6943847156398588</v>
      </c>
      <c r="W141" s="69">
        <f t="shared" si="0"/>
        <v>2.9948068011582101</v>
      </c>
      <c r="X141" s="69">
        <f t="shared" si="0"/>
        <v>8.7350341699440975E-2</v>
      </c>
      <c r="Y141" s="69">
        <f t="shared" si="0"/>
        <v>0.13466723344088866</v>
      </c>
      <c r="Z141" s="69">
        <f t="shared" si="0"/>
        <v>5.3971066149212328E-2</v>
      </c>
      <c r="AA141" s="69">
        <f t="shared" si="0"/>
        <v>4.603473723445925E-2</v>
      </c>
      <c r="AB141" s="69">
        <f t="shared" si="0"/>
        <v>0.32202335477456101</v>
      </c>
      <c r="AC141" s="69">
        <f t="shared" si="0"/>
        <v>2.5046387636888642E-2</v>
      </c>
      <c r="AD141" s="69">
        <f t="shared" si="0"/>
        <v>5.4749358519165445E-2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2.5108335969317297</v>
      </c>
      <c r="F143" s="78">
        <v>2.3763661909764902</v>
      </c>
      <c r="G143" s="78">
        <v>5.5856526802183691E-2</v>
      </c>
      <c r="H143" s="78">
        <v>6.0362469251543052E-2</v>
      </c>
      <c r="I143" s="78">
        <v>0.21590417411379467</v>
      </c>
      <c r="J143" s="78">
        <v>0.21590417411379467</v>
      </c>
      <c r="K143" s="78">
        <v>0.21590417411379467</v>
      </c>
      <c r="L143" s="78">
        <v>0.10444860169789713</v>
      </c>
      <c r="M143" s="78">
        <v>19.082302517101127</v>
      </c>
      <c r="N143" s="78">
        <v>2.6758436470630671</v>
      </c>
      <c r="O143" s="78">
        <v>2.4017508231183589E-5</v>
      </c>
      <c r="P143" s="78">
        <v>1.3355698697639293E-3</v>
      </c>
      <c r="Q143" s="78">
        <v>3.8352728440434913E-5</v>
      </c>
      <c r="R143" s="78">
        <v>1.4009826172259774E-3</v>
      </c>
      <c r="S143" s="78">
        <v>9.6613723034132723E-4</v>
      </c>
      <c r="T143" s="78">
        <v>2.4130435325371794E-4</v>
      </c>
      <c r="U143" s="78">
        <v>2.8670440418502674E-5</v>
      </c>
      <c r="V143" s="78">
        <v>4.8702106346725149E-3</v>
      </c>
      <c r="W143" s="78">
        <v>0.1071957</v>
      </c>
      <c r="X143" s="78">
        <v>2.9154043984000004E-3</v>
      </c>
      <c r="Y143" s="78">
        <v>3.4749023223000003E-3</v>
      </c>
      <c r="Z143" s="78">
        <v>2.4740401618000003E-3</v>
      </c>
      <c r="AA143" s="78">
        <v>3.1346635038000002E-3</v>
      </c>
      <c r="AB143" s="78">
        <v>1.19990103863E-2</v>
      </c>
      <c r="AC143" s="78">
        <v>1.0719539999999999E-4</v>
      </c>
      <c r="AD143" s="78">
        <v>2.1902399999999999E-5</v>
      </c>
      <c r="AE143" s="79"/>
      <c r="AF143" s="78">
        <v>8283.2921720060003</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0.59349965432608875</v>
      </c>
      <c r="F144" s="78">
        <v>9.0700840735705501E-2</v>
      </c>
      <c r="G144" s="78">
        <v>1.488144958054221E-2</v>
      </c>
      <c r="H144" s="78">
        <v>6.9083508408255135E-4</v>
      </c>
      <c r="I144" s="78">
        <v>8.2949969565165538E-2</v>
      </c>
      <c r="J144" s="78">
        <v>8.2949969565165538E-2</v>
      </c>
      <c r="K144" s="78">
        <v>8.2949969565165538E-2</v>
      </c>
      <c r="L144" s="78">
        <v>3.9984586820339015E-2</v>
      </c>
      <c r="M144" s="78">
        <v>0.56725078760414938</v>
      </c>
      <c r="N144" s="78">
        <v>2.8383649532526891E-2</v>
      </c>
      <c r="O144" s="78">
        <v>1.8784005858417701E-6</v>
      </c>
      <c r="P144" s="78">
        <v>1.8627986142312738E-4</v>
      </c>
      <c r="Q144" s="78">
        <v>3.6541563662747381E-6</v>
      </c>
      <c r="R144" s="78">
        <v>2.9089548849486267E-4</v>
      </c>
      <c r="S144" s="78">
        <v>1.9535366739615101E-4</v>
      </c>
      <c r="T144" s="78">
        <v>9.0532744244991173E-6</v>
      </c>
      <c r="U144" s="78">
        <v>3.5515115608659351E-6</v>
      </c>
      <c r="V144" s="78">
        <v>6.3619273679360437E-4</v>
      </c>
      <c r="W144" s="78">
        <v>1.69657E-2</v>
      </c>
      <c r="X144" s="78">
        <v>6.9273425720000009E-4</v>
      </c>
      <c r="Y144" s="78">
        <v>7.7855314450000004E-4</v>
      </c>
      <c r="Z144" s="78">
        <v>6.0826090349999997E-4</v>
      </c>
      <c r="AA144" s="78">
        <v>6.4906592180000004E-4</v>
      </c>
      <c r="AB144" s="78">
        <v>2.7286142269999998E-3</v>
      </c>
      <c r="AC144" s="78">
        <v>1.6965599999999999E-5</v>
      </c>
      <c r="AD144" s="78">
        <v>3.6318000000000001E-6</v>
      </c>
      <c r="AE144" s="79"/>
      <c r="AF144" s="78">
        <v>1473.6011986931001</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1.6661360306542015</v>
      </c>
      <c r="F145" s="78">
        <v>0.11418943901518959</v>
      </c>
      <c r="G145" s="78">
        <v>2.0113085630926834E-2</v>
      </c>
      <c r="H145" s="78">
        <v>4.8663167714033015E-4</v>
      </c>
      <c r="I145" s="78">
        <v>6.097308554109749E-2</v>
      </c>
      <c r="J145" s="78">
        <v>6.097308554109749E-2</v>
      </c>
      <c r="K145" s="78">
        <v>6.097308554109749E-2</v>
      </c>
      <c r="L145" s="78">
        <v>3.462526325142589E-2</v>
      </c>
      <c r="M145" s="78">
        <v>0.40020636971069545</v>
      </c>
      <c r="N145" s="78">
        <v>2.6812418109767777E-4</v>
      </c>
      <c r="O145" s="78">
        <v>2.287197603110665E-6</v>
      </c>
      <c r="P145" s="78">
        <v>2.4233200822388506E-4</v>
      </c>
      <c r="Q145" s="78">
        <v>4.5735077045745665E-6</v>
      </c>
      <c r="R145" s="78">
        <v>3.885777545726597E-4</v>
      </c>
      <c r="S145" s="78">
        <v>2.605781139532582E-4</v>
      </c>
      <c r="T145" s="78">
        <v>9.162102937144109E-6</v>
      </c>
      <c r="U145" s="78">
        <v>4.5726202029278038E-6</v>
      </c>
      <c r="V145" s="78">
        <v>8.2304501147760153E-4</v>
      </c>
      <c r="W145" s="78">
        <v>9.8833000000000011E-3</v>
      </c>
      <c r="X145" s="78">
        <v>1.417447062E-4</v>
      </c>
      <c r="Y145" s="78">
        <v>8.5834294190000006E-4</v>
      </c>
      <c r="Z145" s="78">
        <v>9.5913917680000012E-4</v>
      </c>
      <c r="AA145" s="78">
        <v>2.2049176479999998E-4</v>
      </c>
      <c r="AB145" s="78">
        <v>2.1797185897000004E-3</v>
      </c>
      <c r="AC145" s="78">
        <v>6.5278000000000004E-6</v>
      </c>
      <c r="AD145" s="78">
        <v>1.8672000000000001E-6</v>
      </c>
      <c r="AE145" s="79"/>
      <c r="AF145" s="78">
        <v>1951.9108529547</v>
      </c>
      <c r="AG145" s="78" t="s">
        <v>420</v>
      </c>
      <c r="AH145" s="78">
        <v>9.8150576064999999</v>
      </c>
      <c r="AI145" s="73" t="s">
        <v>420</v>
      </c>
      <c r="AJ145" s="78" t="s">
        <v>420</v>
      </c>
      <c r="AK145" s="78" t="s">
        <v>420</v>
      </c>
      <c r="AL145" s="88" t="s">
        <v>9</v>
      </c>
    </row>
    <row r="146" spans="1:38" s="75" customFormat="1" ht="26.25" customHeight="1" thickBot="1" x14ac:dyDescent="0.3">
      <c r="A146" s="89"/>
      <c r="B146" s="88" t="s">
        <v>375</v>
      </c>
      <c r="C146" s="87" t="s">
        <v>376</v>
      </c>
      <c r="D146" s="86" t="s">
        <v>1</v>
      </c>
      <c r="E146" s="78">
        <v>6.7383867581010592E-3</v>
      </c>
      <c r="F146" s="78">
        <v>0.16377123210439085</v>
      </c>
      <c r="G146" s="78">
        <v>2.0705807734668465E-4</v>
      </c>
      <c r="H146" s="78">
        <v>6.5775758931994614E-5</v>
      </c>
      <c r="I146" s="78">
        <v>2.7312660631211823E-3</v>
      </c>
      <c r="J146" s="78">
        <v>2.7312660631211823E-3</v>
      </c>
      <c r="K146" s="78">
        <v>2.7312660631211823E-3</v>
      </c>
      <c r="L146" s="78">
        <v>4.1722609675461596E-4</v>
      </c>
      <c r="M146" s="78">
        <v>0.74802416107390457</v>
      </c>
      <c r="N146" s="78">
        <v>3.7157760218764817E-2</v>
      </c>
      <c r="O146" s="78">
        <v>3.4203248606199379E-5</v>
      </c>
      <c r="P146" s="78">
        <v>1.1697436837117894E-5</v>
      </c>
      <c r="Q146" s="78">
        <v>4.0335989093509992E-7</v>
      </c>
      <c r="R146" s="78">
        <v>1.513519977611851E-4</v>
      </c>
      <c r="S146" s="78">
        <v>5.7957254171194603E-3</v>
      </c>
      <c r="T146" s="78">
        <v>2.4040956766612046E-4</v>
      </c>
      <c r="U146" s="78">
        <v>3.4054413772812349E-5</v>
      </c>
      <c r="V146" s="78">
        <v>3.3946416875448877E-3</v>
      </c>
      <c r="W146" s="78">
        <v>9.146E-4</v>
      </c>
      <c r="X146" s="78">
        <v>1.3936196700000001E-5</v>
      </c>
      <c r="Y146" s="78">
        <v>2.5549537699999999E-5</v>
      </c>
      <c r="Z146" s="78">
        <v>8.7101644999999996E-6</v>
      </c>
      <c r="AA146" s="78">
        <v>2.9904551000000001E-5</v>
      </c>
      <c r="AB146" s="78">
        <v>7.81004499E-5</v>
      </c>
      <c r="AC146" s="78">
        <v>9.1439999999999998E-7</v>
      </c>
      <c r="AD146" s="78">
        <v>9.1439999999999998E-7</v>
      </c>
      <c r="AE146" s="79"/>
      <c r="AF146" s="78">
        <v>58.855586219300001</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0.56453293778819802</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26.194576708</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5.4304319379394637E-2</v>
      </c>
      <c r="J148" s="78">
        <v>0.11134365965257097</v>
      </c>
      <c r="K148" s="78">
        <v>0.13499972496479193</v>
      </c>
      <c r="L148" s="78">
        <v>1.0521717522002701E-2</v>
      </c>
      <c r="M148" s="78" t="s">
        <v>420</v>
      </c>
      <c r="N148" s="80">
        <v>0.49456834705725067</v>
      </c>
      <c r="O148" s="78">
        <v>2.0478821197671931E-3</v>
      </c>
      <c r="P148" s="73" t="s">
        <v>421</v>
      </c>
      <c r="Q148" s="78">
        <v>5.5995821962199375E-3</v>
      </c>
      <c r="R148" s="78">
        <v>0.18585087712173273</v>
      </c>
      <c r="S148" s="78">
        <v>4.0909997974825929</v>
      </c>
      <c r="T148" s="78">
        <v>2.7760571541065693E-2</v>
      </c>
      <c r="U148" s="78">
        <v>2.6999944992958445E-3</v>
      </c>
      <c r="V148" s="78">
        <v>1.1027643507691323</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3339.1431625879959</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1.6183856486205586E-2</v>
      </c>
      <c r="J149" s="78">
        <v>2.9970104604084422E-2</v>
      </c>
      <c r="K149" s="78">
        <v>5.9940209208168845E-2</v>
      </c>
      <c r="L149" s="78">
        <v>6.353662176065896E-4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3339.1431625879959</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11.165373834634517</v>
      </c>
      <c r="F152" s="27">
        <f t="shared" ref="F152:AD152" si="1">F141 + F151 + IF(AND(OR($B$4="AT",$B$4="BE",$B$4="CH",$B$4="GB",$B$4="IE",$B$4="LT",$B$4="LU",$B$4="NL"),SUM(F143:F149)&gt;0),SUM(F143:F149)-SUM(F27:F33),0)</f>
        <v>10.006766288669883</v>
      </c>
      <c r="G152" s="27">
        <f t="shared" si="1"/>
        <v>2.2815868615437447</v>
      </c>
      <c r="H152" s="27">
        <f t="shared" si="1"/>
        <v>9.6891143833985255E-2</v>
      </c>
      <c r="I152" s="27">
        <f t="shared" si="1"/>
        <v>1.0959598635994241</v>
      </c>
      <c r="J152" s="27">
        <f t="shared" si="1"/>
        <v>1.4100052328508101</v>
      </c>
      <c r="K152" s="27">
        <f t="shared" si="1"/>
        <v>2.0941444290376503</v>
      </c>
      <c r="L152" s="27">
        <f t="shared" si="1"/>
        <v>0.28696636160260958</v>
      </c>
      <c r="M152" s="27">
        <f t="shared" si="1"/>
        <v>25.173801595789666</v>
      </c>
      <c r="N152" s="27">
        <f t="shared" si="1"/>
        <v>5.4979270079277276</v>
      </c>
      <c r="O152" s="27">
        <f t="shared" si="1"/>
        <v>0.20793261375108621</v>
      </c>
      <c r="P152" s="27">
        <f t="shared" si="1"/>
        <v>0.20469244880197093</v>
      </c>
      <c r="Q152" s="27">
        <f t="shared" si="1"/>
        <v>5.3567811731914709E-2</v>
      </c>
      <c r="R152" s="27">
        <f t="shared" si="1"/>
        <v>0.44026987268655771</v>
      </c>
      <c r="S152" s="27">
        <f t="shared" si="1"/>
        <v>4.8591907852870646</v>
      </c>
      <c r="T152" s="27">
        <f t="shared" si="1"/>
        <v>0.64121288156923772</v>
      </c>
      <c r="U152" s="27">
        <f t="shared" si="1"/>
        <v>1.4291690414018846E-2</v>
      </c>
      <c r="V152" s="27">
        <f t="shared" si="1"/>
        <v>2.5803363168885758</v>
      </c>
      <c r="W152" s="27">
        <f t="shared" si="1"/>
        <v>2.9819452011582102</v>
      </c>
      <c r="X152" s="27">
        <f t="shared" si="1"/>
        <v>8.717999748104098E-2</v>
      </c>
      <c r="Y152" s="27">
        <f t="shared" si="1"/>
        <v>0.13440976241058866</v>
      </c>
      <c r="Z152" s="27">
        <f t="shared" si="1"/>
        <v>5.3844867857412326E-2</v>
      </c>
      <c r="AA152" s="27">
        <f t="shared" si="1"/>
        <v>4.574833369095925E-2</v>
      </c>
      <c r="AB152" s="27">
        <f t="shared" si="1"/>
        <v>0.321182937690561</v>
      </c>
      <c r="AC152" s="27">
        <f t="shared" si="1"/>
        <v>2.5033540636888642E-2</v>
      </c>
      <c r="AD152" s="27">
        <f t="shared" si="1"/>
        <v>5.4746531319165445E-2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11.165373834634517</v>
      </c>
      <c r="F154" s="27">
        <f>F141 + F153 - IF(OR($B$6=2005,$B$6&gt;=2020),SUM(F99:F122),0) + IF(AND(OR($B$4="AT",$B$4="BE",$B$4="CH",$B$4="GB",$B$4="IE",$B$4="LT",$B$4="LU",$B$4="NL"),SUM(F143:F149)&gt;0),SUM(F143:F149)-SUM(F27:F33),0)</f>
        <v>10.006766288669883</v>
      </c>
      <c r="G154" s="27">
        <f>G141 + G153 + IF(AND(OR($B$4="AT",$B$4="BE",$B$4="CH",$B$4="GB",$B$4="IE",$B$4="LT",$B$4="LU",$B$4="NL"),SUM(G143:G149)&gt;0),SUM(G143:G149)-SUM(G27:G33),0)</f>
        <v>2.2815868615437447</v>
      </c>
      <c r="H154" s="27">
        <f t="shared" ref="H154:AD154" si="2">H141 + H153 + IF(AND(OR($B$4="AT",$B$4="BE",$B$4="CH",$B$4="GB",$B$4="IE",$B$4="LT",$B$4="LU",$B$4="NL"),SUM(H143:H149)&gt;0),SUM(H143:H149)-SUM(H27:H33),0)</f>
        <v>9.6891143833985255E-2</v>
      </c>
      <c r="I154" s="27">
        <f t="shared" si="2"/>
        <v>1.0959598635994241</v>
      </c>
      <c r="J154" s="27">
        <f t="shared" si="2"/>
        <v>1.4100052328508101</v>
      </c>
      <c r="K154" s="27">
        <f t="shared" si="2"/>
        <v>2.0941444290376503</v>
      </c>
      <c r="L154" s="27">
        <f t="shared" si="2"/>
        <v>0.28696636160260958</v>
      </c>
      <c r="M154" s="27">
        <f t="shared" si="2"/>
        <v>25.173801595789666</v>
      </c>
      <c r="N154" s="27">
        <f t="shared" si="2"/>
        <v>5.4979270079277276</v>
      </c>
      <c r="O154" s="27">
        <f t="shared" si="2"/>
        <v>0.20793261375108621</v>
      </c>
      <c r="P154" s="27">
        <f t="shared" si="2"/>
        <v>0.20469244880197093</v>
      </c>
      <c r="Q154" s="27">
        <f t="shared" si="2"/>
        <v>5.3567811731914709E-2</v>
      </c>
      <c r="R154" s="27">
        <f t="shared" si="2"/>
        <v>0.44026987268655771</v>
      </c>
      <c r="S154" s="27">
        <f t="shared" si="2"/>
        <v>4.8591907852870646</v>
      </c>
      <c r="T154" s="27">
        <f t="shared" si="2"/>
        <v>0.64121288156923772</v>
      </c>
      <c r="U154" s="27">
        <f t="shared" si="2"/>
        <v>1.4291690414018846E-2</v>
      </c>
      <c r="V154" s="27">
        <f t="shared" si="2"/>
        <v>2.5803363168885758</v>
      </c>
      <c r="W154" s="27">
        <f t="shared" si="2"/>
        <v>2.9819452011582102</v>
      </c>
      <c r="X154" s="27">
        <f t="shared" si="2"/>
        <v>8.717999748104098E-2</v>
      </c>
      <c r="Y154" s="27">
        <f t="shared" si="2"/>
        <v>0.13440976241058866</v>
      </c>
      <c r="Z154" s="27">
        <f t="shared" si="2"/>
        <v>5.3844867857412326E-2</v>
      </c>
      <c r="AA154" s="27">
        <f t="shared" si="2"/>
        <v>4.574833369095925E-2</v>
      </c>
      <c r="AB154" s="27">
        <f t="shared" si="2"/>
        <v>0.321182937690561</v>
      </c>
      <c r="AC154" s="27">
        <f t="shared" si="2"/>
        <v>2.5033540636888642E-2</v>
      </c>
      <c r="AD154" s="27">
        <f t="shared" si="2"/>
        <v>5.4746531319165445E-2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7521"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7522"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7"/>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W23" sqref="W23"/>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0"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1999</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1999</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0.72075394347800292</v>
      </c>
      <c r="F14" s="122">
        <v>1.06998172E-2</v>
      </c>
      <c r="G14" s="122">
        <v>7.8821127497312998E-3</v>
      </c>
      <c r="H14" s="122">
        <v>4.7311767000000008E-3</v>
      </c>
      <c r="I14" s="122">
        <v>4.5989234601467345E-2</v>
      </c>
      <c r="J14" s="122">
        <v>4.5998558601467343E-2</v>
      </c>
      <c r="K14" s="122">
        <v>4.6011379101467346E-2</v>
      </c>
      <c r="L14" s="122">
        <v>1.610352412251357E-3</v>
      </c>
      <c r="M14" s="122">
        <v>2.6446020817363483E-2</v>
      </c>
      <c r="N14" s="122">
        <v>0.57222343266299991</v>
      </c>
      <c r="O14" s="122">
        <v>5.1602019885500006E-2</v>
      </c>
      <c r="P14" s="122">
        <v>3.4117959400000002E-2</v>
      </c>
      <c r="Q14" s="122">
        <v>4.0837438589999997E-2</v>
      </c>
      <c r="R14" s="122">
        <v>4.7237013087920006E-2</v>
      </c>
      <c r="S14" s="122">
        <v>0.126680476730792</v>
      </c>
      <c r="T14" s="122">
        <v>7.3272671622420002E-2</v>
      </c>
      <c r="U14" s="122">
        <v>6.0648186404E-3</v>
      </c>
      <c r="V14" s="122">
        <v>0.933907519563</v>
      </c>
      <c r="W14" s="122">
        <v>4.3904223178672153E-2</v>
      </c>
      <c r="X14" s="122">
        <v>4.3341228000000003E-6</v>
      </c>
      <c r="Y14" s="122">
        <v>9.2358093E-6</v>
      </c>
      <c r="Z14" s="122">
        <v>4.9016864999999997E-6</v>
      </c>
      <c r="AA14" s="122">
        <v>6.0121013999999996E-6</v>
      </c>
      <c r="AB14" s="122">
        <v>2.4456835799999998E-5</v>
      </c>
      <c r="AC14" s="122">
        <v>2.3321708400000002E-2</v>
      </c>
      <c r="AD14" s="122">
        <v>1.7542877999999999E-6</v>
      </c>
      <c r="AE14" s="123"/>
      <c r="AF14" s="122">
        <v>3.8850000000000016</v>
      </c>
      <c r="AG14" s="122" t="s">
        <v>420</v>
      </c>
      <c r="AH14" s="122">
        <v>145.14199999999994</v>
      </c>
      <c r="AI14" s="122">
        <v>1624.2817701956265</v>
      </c>
      <c r="AJ14" s="122">
        <v>2890.5120561508106</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0.3217470265745549</v>
      </c>
      <c r="F23" s="122">
        <v>9.1528679384984796E-2</v>
      </c>
      <c r="G23" s="122">
        <v>6.274218927185762E-3</v>
      </c>
      <c r="H23" s="122">
        <v>6.0910329754587261E-5</v>
      </c>
      <c r="I23" s="122">
        <v>1.9582280091268809E-2</v>
      </c>
      <c r="J23" s="122">
        <v>2.5149509902462203E-2</v>
      </c>
      <c r="K23" s="122">
        <v>7.3636909521268445E-2</v>
      </c>
      <c r="L23" s="122">
        <v>1.0175563390428789E-2</v>
      </c>
      <c r="M23" s="122">
        <v>0.32258050622170026</v>
      </c>
      <c r="N23" s="122">
        <v>8.0009418421359297E-3</v>
      </c>
      <c r="O23" s="122">
        <v>1.2319402797675001E-4</v>
      </c>
      <c r="P23" s="122" t="s">
        <v>421</v>
      </c>
      <c r="Q23" s="122" t="s">
        <v>421</v>
      </c>
      <c r="R23" s="122">
        <v>4.1181941568246139E-4</v>
      </c>
      <c r="S23" s="122">
        <v>1.8482345562018592E-2</v>
      </c>
      <c r="T23" s="122">
        <v>5.7053146378064929E-4</v>
      </c>
      <c r="U23" s="122">
        <v>7.9319041180660923E-5</v>
      </c>
      <c r="V23" s="122">
        <v>9.9374329735820426E-3</v>
      </c>
      <c r="W23" s="122" t="s">
        <v>421</v>
      </c>
      <c r="X23" s="122">
        <v>2.4315352691485994E-4</v>
      </c>
      <c r="Y23" s="122">
        <v>3.9562541606566693E-4</v>
      </c>
      <c r="Z23" s="122" t="s">
        <v>420</v>
      </c>
      <c r="AA23" s="122" t="s">
        <v>420</v>
      </c>
      <c r="AB23" s="122">
        <v>6.3877894298052624E-4</v>
      </c>
      <c r="AC23" s="122" t="s">
        <v>421</v>
      </c>
      <c r="AD23" s="122" t="s">
        <v>420</v>
      </c>
      <c r="AE23" s="123"/>
      <c r="AF23" s="122">
        <v>343.97166488823598</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0.44099821585983789</v>
      </c>
      <c r="F24" s="122">
        <v>8.1469362793529773E-2</v>
      </c>
      <c r="G24" s="122">
        <v>0.16313073766661307</v>
      </c>
      <c r="H24" s="122">
        <v>1.162265963814119E-3</v>
      </c>
      <c r="I24" s="122">
        <v>3.6165321745223807E-2</v>
      </c>
      <c r="J24" s="122">
        <v>3.6165321745223807E-2</v>
      </c>
      <c r="K24" s="122">
        <v>3.6165321745223807E-2</v>
      </c>
      <c r="L24" s="122">
        <v>1.9584786514477336E-2</v>
      </c>
      <c r="M24" s="122">
        <v>0.16285422875731856</v>
      </c>
      <c r="N24" s="122">
        <v>1.5763518753129525E-4</v>
      </c>
      <c r="O24" s="122">
        <v>1.1946121620847144E-5</v>
      </c>
      <c r="P24" s="122">
        <v>1.0983610221769427E-3</v>
      </c>
      <c r="Q24" s="122">
        <v>2.1696506274423573E-4</v>
      </c>
      <c r="R24" s="122">
        <v>3.7021467466823811E-4</v>
      </c>
      <c r="S24" s="122">
        <v>3.8797286339906193E-4</v>
      </c>
      <c r="T24" s="122">
        <v>3.5356084305129526E-5</v>
      </c>
      <c r="U24" s="122">
        <v>2.8733924403553094E-4</v>
      </c>
      <c r="V24" s="122">
        <v>5.177949646449452E-2</v>
      </c>
      <c r="W24" s="122">
        <v>2.4416772213976664E-3</v>
      </c>
      <c r="X24" s="122">
        <v>3.3137048004682616E-6</v>
      </c>
      <c r="Y24" s="122">
        <v>2.6160827372117856E-5</v>
      </c>
      <c r="Z24" s="122">
        <v>2.9648937688400238E-6</v>
      </c>
      <c r="AA24" s="122">
        <v>2.6160827372117855E-6</v>
      </c>
      <c r="AB24" s="122">
        <v>3.5055508678637924E-5</v>
      </c>
      <c r="AC24" s="122" t="s">
        <v>420</v>
      </c>
      <c r="AD24" s="122" t="s">
        <v>420</v>
      </c>
      <c r="AE24" s="123"/>
      <c r="AF24" s="122">
        <v>1751.0290529411905</v>
      </c>
      <c r="AG24" s="122" t="s">
        <v>420</v>
      </c>
      <c r="AH24" s="122">
        <v>1639.4601852000001</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2.7872646308290516</v>
      </c>
      <c r="F27" s="122">
        <v>2.5502295793378118</v>
      </c>
      <c r="G27" s="122">
        <v>0.11361082181162481</v>
      </c>
      <c r="H27" s="122">
        <v>8.6928449084371362E-2</v>
      </c>
      <c r="I27" s="122">
        <v>0.20713071246043968</v>
      </c>
      <c r="J27" s="122">
        <v>0.20713071246043968</v>
      </c>
      <c r="K27" s="122">
        <v>0.20713071246043968</v>
      </c>
      <c r="L27" s="122">
        <v>0.10372288352436707</v>
      </c>
      <c r="M27" s="122">
        <v>20.637815359273176</v>
      </c>
      <c r="N27" s="122">
        <v>3.1022090523916805</v>
      </c>
      <c r="O27" s="122">
        <v>2.8756360920838064E-5</v>
      </c>
      <c r="P27" s="122">
        <v>1.5638308455507646E-3</v>
      </c>
      <c r="Q27" s="122">
        <v>4.5637974545211589E-5</v>
      </c>
      <c r="R27" s="122">
        <v>1.5992763554217864E-3</v>
      </c>
      <c r="S27" s="122">
        <v>1.1051463897225242E-3</v>
      </c>
      <c r="T27" s="122">
        <v>2.9314665313032097E-4</v>
      </c>
      <c r="U27" s="122">
        <v>3.376322724874701E-5</v>
      </c>
      <c r="V27" s="122">
        <v>5.7211384858805231E-3</v>
      </c>
      <c r="W27" s="122">
        <v>0.12625619999999999</v>
      </c>
      <c r="X27" s="122">
        <v>3.2063104509000005E-3</v>
      </c>
      <c r="Y27" s="122">
        <v>3.8087522309000004E-3</v>
      </c>
      <c r="Z27" s="122">
        <v>2.7210525241000002E-3</v>
      </c>
      <c r="AA27" s="122">
        <v>3.4445492385E-3</v>
      </c>
      <c r="AB27" s="122">
        <v>1.3180664444400001E-2</v>
      </c>
      <c r="AC27" s="122">
        <v>1.2625620000000001E-4</v>
      </c>
      <c r="AD27" s="122">
        <v>2.5661200000000001E-5</v>
      </c>
      <c r="AE27" s="123"/>
      <c r="AF27" s="122">
        <v>9531.4328224764995</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0.5841703274409491</v>
      </c>
      <c r="F28" s="122">
        <v>9.4722807774554663E-2</v>
      </c>
      <c r="G28" s="122">
        <v>2.7911449784168849E-2</v>
      </c>
      <c r="H28" s="122">
        <v>8.9508955577820596E-4</v>
      </c>
      <c r="I28" s="122">
        <v>7.4158317094361645E-2</v>
      </c>
      <c r="J28" s="122">
        <v>7.4158317094361645E-2</v>
      </c>
      <c r="K28" s="122">
        <v>7.4158317094361645E-2</v>
      </c>
      <c r="L28" s="122">
        <v>3.748701966950977E-2</v>
      </c>
      <c r="M28" s="122">
        <v>0.58299946433252625</v>
      </c>
      <c r="N28" s="122">
        <v>3.4278178187170966E-2</v>
      </c>
      <c r="O28" s="122">
        <v>1.9590164105362695E-6</v>
      </c>
      <c r="P28" s="122">
        <v>1.9126218809320471E-4</v>
      </c>
      <c r="Q28" s="122">
        <v>3.7868844096834198E-6</v>
      </c>
      <c r="R28" s="122">
        <v>2.9670467983637996E-4</v>
      </c>
      <c r="S28" s="122">
        <v>1.9932771151692601E-4</v>
      </c>
      <c r="T28" s="122">
        <v>9.8032918129818621E-6</v>
      </c>
      <c r="U28" s="122">
        <v>3.6557359982943007E-6</v>
      </c>
      <c r="V28" s="122">
        <v>6.540980273513009E-4</v>
      </c>
      <c r="W28" s="122">
        <v>1.9344900000000002E-2</v>
      </c>
      <c r="X28" s="122">
        <v>7.0967409120000001E-4</v>
      </c>
      <c r="Y28" s="122">
        <v>7.9778664769999995E-4</v>
      </c>
      <c r="Z28" s="122">
        <v>6.2302534689999997E-4</v>
      </c>
      <c r="AA28" s="122">
        <v>6.6544269080000002E-4</v>
      </c>
      <c r="AB28" s="122">
        <v>2.7959287766000001E-3</v>
      </c>
      <c r="AC28" s="122">
        <v>1.9344999999999999E-5</v>
      </c>
      <c r="AD28" s="122">
        <v>4.0841000000000004E-6</v>
      </c>
      <c r="AE28" s="123"/>
      <c r="AF28" s="122">
        <v>1506.237761588</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1.6850521735310866</v>
      </c>
      <c r="F29" s="122">
        <v>0.10663742971395915</v>
      </c>
      <c r="G29" s="122">
        <v>3.7902080227960502E-2</v>
      </c>
      <c r="H29" s="122">
        <v>5.0019419478351953E-4</v>
      </c>
      <c r="I29" s="122">
        <v>5.6225141269296917E-2</v>
      </c>
      <c r="J29" s="122">
        <v>5.6225141269296917E-2</v>
      </c>
      <c r="K29" s="122">
        <v>5.6225141269296917E-2</v>
      </c>
      <c r="L29" s="122">
        <v>3.2558337470459595E-2</v>
      </c>
      <c r="M29" s="122">
        <v>0.38996147222264177</v>
      </c>
      <c r="N29" s="122">
        <v>3.057415885131314E-4</v>
      </c>
      <c r="O29" s="122">
        <v>2.3358529107723573E-6</v>
      </c>
      <c r="P29" s="122">
        <v>2.4746528151321318E-4</v>
      </c>
      <c r="Q29" s="122">
        <v>4.6706248053154612E-6</v>
      </c>
      <c r="R29" s="122">
        <v>3.9679555333579756E-4</v>
      </c>
      <c r="S29" s="122">
        <v>2.6608940585809546E-4</v>
      </c>
      <c r="T29" s="122">
        <v>9.3596268865282204E-6</v>
      </c>
      <c r="U29" s="122">
        <v>4.6695437890862087E-6</v>
      </c>
      <c r="V29" s="122">
        <v>8.4048545154863971E-4</v>
      </c>
      <c r="W29" s="122">
        <v>1.0258699999999999E-2</v>
      </c>
      <c r="X29" s="122">
        <v>1.4704725290000002E-4</v>
      </c>
      <c r="Y29" s="122">
        <v>8.9045281030000008E-4</v>
      </c>
      <c r="Z29" s="122">
        <v>9.9501974559999991E-4</v>
      </c>
      <c r="AA29" s="122">
        <v>2.2874017159999998E-4</v>
      </c>
      <c r="AB29" s="122">
        <v>2.2612599804000002E-3</v>
      </c>
      <c r="AC29" s="122">
        <v>7.5607000000000003E-6</v>
      </c>
      <c r="AD29" s="122">
        <v>1.9636000000000001E-6</v>
      </c>
      <c r="AE29" s="123"/>
      <c r="AF29" s="122">
        <v>1993.2118450367</v>
      </c>
      <c r="AG29" s="122" t="s">
        <v>420</v>
      </c>
      <c r="AH29" s="122">
        <v>8.6610382716000007</v>
      </c>
      <c r="AI29" s="116" t="s">
        <v>420</v>
      </c>
      <c r="AJ29" s="122" t="s">
        <v>420</v>
      </c>
      <c r="AK29" s="122" t="s">
        <v>420</v>
      </c>
      <c r="AL29" s="124" t="s">
        <v>9</v>
      </c>
    </row>
    <row r="30" spans="1:38" s="90" customFormat="1" ht="26.25" customHeight="1" thickBot="1" x14ac:dyDescent="0.3">
      <c r="A30" s="77" t="s">
        <v>109</v>
      </c>
      <c r="B30" s="77" t="s">
        <v>142</v>
      </c>
      <c r="C30" s="77" t="s">
        <v>44</v>
      </c>
      <c r="D30" s="121"/>
      <c r="E30" s="122">
        <v>9.0298531442789022E-3</v>
      </c>
      <c r="F30" s="122">
        <v>0.2146032303167929</v>
      </c>
      <c r="G30" s="122">
        <v>4.849932072259131E-4</v>
      </c>
      <c r="H30" s="122">
        <v>8.7500005593809445E-5</v>
      </c>
      <c r="I30" s="122">
        <v>3.591455921578582E-3</v>
      </c>
      <c r="J30" s="122">
        <v>3.591455921578582E-3</v>
      </c>
      <c r="K30" s="122">
        <v>3.591455921578582E-3</v>
      </c>
      <c r="L30" s="122">
        <v>5.4906920063453851E-4</v>
      </c>
      <c r="M30" s="122">
        <v>0.97891569674595247</v>
      </c>
      <c r="N30" s="122">
        <v>4.6581070521122273E-2</v>
      </c>
      <c r="O30" s="122">
        <v>4.511442629115483E-5</v>
      </c>
      <c r="P30" s="122">
        <v>1.5512650378181777E-5</v>
      </c>
      <c r="Q30" s="122">
        <v>5.3491897855799235E-7</v>
      </c>
      <c r="R30" s="122">
        <v>1.9968725071301398E-4</v>
      </c>
      <c r="S30" s="122">
        <v>7.6443349712952656E-3</v>
      </c>
      <c r="T30" s="122">
        <v>3.1711128167350269E-4</v>
      </c>
      <c r="U30" s="122">
        <v>4.4918120090984729E-5</v>
      </c>
      <c r="V30" s="122">
        <v>4.4776936534703321E-3</v>
      </c>
      <c r="W30" s="122">
        <v>1.2164999999999999E-3</v>
      </c>
      <c r="X30" s="122">
        <v>1.8310902700000001E-5</v>
      </c>
      <c r="Y30" s="122">
        <v>3.3263791899999998E-5</v>
      </c>
      <c r="Z30" s="122">
        <v>1.1525366E-5</v>
      </c>
      <c r="AA30" s="122">
        <v>3.8891388200000002E-5</v>
      </c>
      <c r="AB30" s="122">
        <v>1.0199144879999999E-4</v>
      </c>
      <c r="AC30" s="122">
        <v>1.2164999999999999E-6</v>
      </c>
      <c r="AD30" s="122">
        <v>1.1819000000000001E-6</v>
      </c>
      <c r="AE30" s="123"/>
      <c r="AF30" s="122">
        <v>78.051811224800005</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0.60502459679180975</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28.073407502199998</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6.0665870550476848E-2</v>
      </c>
      <c r="J32" s="122">
        <v>0.12442368113374525</v>
      </c>
      <c r="K32" s="122">
        <v>0.15082061510807179</v>
      </c>
      <c r="L32" s="122">
        <v>1.1744281739051572E-2</v>
      </c>
      <c r="M32" s="122" t="s">
        <v>420</v>
      </c>
      <c r="N32" s="126">
        <v>0.55301552288598776</v>
      </c>
      <c r="O32" s="122">
        <v>2.289341690006805E-3</v>
      </c>
      <c r="P32" s="116" t="s">
        <v>421</v>
      </c>
      <c r="Q32" s="122">
        <v>6.2610777552766514E-3</v>
      </c>
      <c r="R32" s="122">
        <v>0.20782031212376473</v>
      </c>
      <c r="S32" s="122">
        <v>4.5746458769386518</v>
      </c>
      <c r="T32" s="122">
        <v>3.1038464854023059E-2</v>
      </c>
      <c r="U32" s="122">
        <v>3.0164123021614361E-3</v>
      </c>
      <c r="V32" s="122">
        <v>1.232102267422817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3782.5501759539611</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1.7972387894650763E-2</v>
      </c>
      <c r="J33" s="122">
        <v>3.3282199804908832E-2</v>
      </c>
      <c r="K33" s="122">
        <v>6.6564399609817665E-2</v>
      </c>
      <c r="L33" s="122">
        <v>7.0558263586406665E-4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3782.5501759539611</v>
      </c>
      <c r="AL33" s="124" t="s">
        <v>381</v>
      </c>
    </row>
    <row r="34" spans="1:38" s="90" customFormat="1" ht="26.25" customHeight="1" thickBot="1" x14ac:dyDescent="0.3">
      <c r="A34" s="77" t="s">
        <v>107</v>
      </c>
      <c r="B34" s="77" t="s">
        <v>146</v>
      </c>
      <c r="C34" s="77" t="s">
        <v>48</v>
      </c>
      <c r="D34" s="121"/>
      <c r="E34" s="122">
        <v>9.944438263920001E-2</v>
      </c>
      <c r="F34" s="122">
        <v>8.8268106657600001E-3</v>
      </c>
      <c r="G34" s="122">
        <v>7.7499723960000001E-3</v>
      </c>
      <c r="H34" s="122">
        <v>1.3297321058400001E-5</v>
      </c>
      <c r="I34" s="122">
        <v>2.5999117922160002E-3</v>
      </c>
      <c r="J34" s="122">
        <v>2.7320692162319999E-3</v>
      </c>
      <c r="K34" s="122">
        <v>2.8846213044479998E-3</v>
      </c>
      <c r="L34" s="122">
        <v>1.6899426649404001E-3</v>
      </c>
      <c r="M34" s="122">
        <v>2.0304927677520002E-2</v>
      </c>
      <c r="N34" s="122" t="s">
        <v>421</v>
      </c>
      <c r="O34" s="122">
        <v>1.9007827034400002E-5</v>
      </c>
      <c r="P34" s="122" t="s">
        <v>421</v>
      </c>
      <c r="Q34" s="122" t="s">
        <v>421</v>
      </c>
      <c r="R34" s="122">
        <v>9.4875977858400009E-5</v>
      </c>
      <c r="S34" s="122">
        <v>3.2256200898719998E-3</v>
      </c>
      <c r="T34" s="122">
        <v>1.328100532704E-4</v>
      </c>
      <c r="U34" s="122">
        <v>1.9007827034400002E-5</v>
      </c>
      <c r="V34" s="122">
        <v>1.8975195571680002E-3</v>
      </c>
      <c r="W34" s="122" t="s">
        <v>421</v>
      </c>
      <c r="X34" s="122">
        <v>5.69419024464E-5</v>
      </c>
      <c r="Y34" s="122">
        <v>9.4875977858400009E-5</v>
      </c>
      <c r="Z34" s="122" t="s">
        <v>421</v>
      </c>
      <c r="AA34" s="122" t="s">
        <v>421</v>
      </c>
      <c r="AB34" s="122">
        <v>1.518178803048E-4</v>
      </c>
      <c r="AC34" s="122" t="s">
        <v>420</v>
      </c>
      <c r="AD34" s="122" t="s">
        <v>420</v>
      </c>
      <c r="AE34" s="123"/>
      <c r="AF34" s="122">
        <v>81.578656800000005</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2.8806058334511636E-2</v>
      </c>
      <c r="F36" s="122">
        <v>6.9820778511627934E-4</v>
      </c>
      <c r="G36" s="122">
        <v>7.2613609652093041E-4</v>
      </c>
      <c r="H36" s="122">
        <v>2.9165136624000005E-4</v>
      </c>
      <c r="I36" s="122">
        <v>3.984439093730234E-4</v>
      </c>
      <c r="J36" s="122">
        <v>4.2690418861395364E-4</v>
      </c>
      <c r="K36" s="122">
        <v>4.2690418861395364E-4</v>
      </c>
      <c r="L36" s="122">
        <v>1.9270534869209308E-5</v>
      </c>
      <c r="M36" s="122">
        <v>1.5320673684837214E-3</v>
      </c>
      <c r="N36" s="122">
        <v>5.1866864037209322E-5</v>
      </c>
      <c r="O36" s="122">
        <v>3.9897587720930248E-6</v>
      </c>
      <c r="P36" s="122">
        <v>1.1969276316279074E-5</v>
      </c>
      <c r="Q36" s="122">
        <v>1.5959035088372099E-5</v>
      </c>
      <c r="R36" s="122">
        <v>1.9948793860465123E-5</v>
      </c>
      <c r="S36" s="122">
        <v>3.5109877194418614E-4</v>
      </c>
      <c r="T36" s="122">
        <v>3.9897587720930241E-4</v>
      </c>
      <c r="U36" s="122">
        <v>3.9897587720930246E-5</v>
      </c>
      <c r="V36" s="122">
        <v>4.787710526511629E-4</v>
      </c>
      <c r="W36" s="122">
        <v>5.1866864037209322E-5</v>
      </c>
      <c r="X36" s="122">
        <v>7.9795175441860488E-7</v>
      </c>
      <c r="Y36" s="122">
        <v>3.9897587720930248E-6</v>
      </c>
      <c r="Z36" s="122">
        <v>3.9897587720930248E-6</v>
      </c>
      <c r="AA36" s="122">
        <v>3.9897587720930244E-7</v>
      </c>
      <c r="AB36" s="122">
        <v>9.1764451758139572E-6</v>
      </c>
      <c r="AC36" s="122">
        <v>3.1918070176744199E-5</v>
      </c>
      <c r="AD36" s="122">
        <v>1.5161083333953491E-5</v>
      </c>
      <c r="AE36" s="123"/>
      <c r="AF36" s="122">
        <v>17.155962720000005</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20.428110516934048</v>
      </c>
      <c r="AI37" s="122" t="s">
        <v>420</v>
      </c>
      <c r="AJ37" s="122" t="s">
        <v>420</v>
      </c>
      <c r="AK37" s="122" t="s">
        <v>337</v>
      </c>
      <c r="AL37" s="124" t="s">
        <v>9</v>
      </c>
    </row>
    <row r="38" spans="1:38" s="90" customFormat="1" ht="26.25" customHeight="1" thickBot="1" x14ac:dyDescent="0.3">
      <c r="A38" s="77" t="s">
        <v>107</v>
      </c>
      <c r="B38" s="77" t="s">
        <v>150</v>
      </c>
      <c r="C38" s="77" t="s">
        <v>249</v>
      </c>
      <c r="D38" s="129"/>
      <c r="E38" s="122">
        <v>9.3795330526591537E-3</v>
      </c>
      <c r="F38" s="122">
        <v>6.8924909761268157E-4</v>
      </c>
      <c r="G38" s="122">
        <v>1.8002186850687557E-4</v>
      </c>
      <c r="H38" s="122">
        <v>1.7250085393934957E-6</v>
      </c>
      <c r="I38" s="122">
        <v>6.1717247561987717E-4</v>
      </c>
      <c r="J38" s="122">
        <v>6.8612093942937644E-4</v>
      </c>
      <c r="K38" s="122">
        <v>1.2158819120678442E-3</v>
      </c>
      <c r="L38" s="122">
        <v>3.177896781006078E-4</v>
      </c>
      <c r="M38" s="122">
        <v>3.4876734085094716E-3</v>
      </c>
      <c r="N38" s="122">
        <v>3.7229134540947115E-7</v>
      </c>
      <c r="O38" s="122">
        <v>3.0440346405800209E-6</v>
      </c>
      <c r="P38" s="122" t="s">
        <v>421</v>
      </c>
      <c r="Q38" s="122" t="s">
        <v>421</v>
      </c>
      <c r="R38" s="122">
        <v>1.1994153238982348E-5</v>
      </c>
      <c r="S38" s="122">
        <v>4.4265441775026147E-4</v>
      </c>
      <c r="T38" s="122">
        <v>1.6358225971620307E-5</v>
      </c>
      <c r="U38" s="122">
        <v>2.2171134890834819E-6</v>
      </c>
      <c r="V38" s="122">
        <v>2.4983850921985406E-4</v>
      </c>
      <c r="W38" s="122" t="s">
        <v>421</v>
      </c>
      <c r="X38" s="122">
        <v>6.6455808755290768E-6</v>
      </c>
      <c r="Y38" s="122">
        <v>1.1073716726161448E-5</v>
      </c>
      <c r="Z38" s="122" t="s">
        <v>420</v>
      </c>
      <c r="AA38" s="122" t="s">
        <v>420</v>
      </c>
      <c r="AB38" s="122">
        <v>1.7719297601690511E-5</v>
      </c>
      <c r="AC38" s="122" t="s">
        <v>421</v>
      </c>
      <c r="AD38" s="122" t="s">
        <v>420</v>
      </c>
      <c r="AE38" s="123"/>
      <c r="AF38" s="122">
        <v>9.5433968687186983</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0.88815162045068696</v>
      </c>
      <c r="F39" s="122">
        <v>0.30930895413141618</v>
      </c>
      <c r="G39" s="122">
        <v>0.37731979712944297</v>
      </c>
      <c r="H39" s="122">
        <v>3.8982768719388104E-4</v>
      </c>
      <c r="I39" s="122">
        <v>7.8045851438402591E-2</v>
      </c>
      <c r="J39" s="122">
        <v>8.974068205421902E-2</v>
      </c>
      <c r="K39" s="122">
        <v>8.9744815307819026E-2</v>
      </c>
      <c r="L39" s="122">
        <v>3.9594655812060967E-2</v>
      </c>
      <c r="M39" s="122">
        <v>0.65459716378710942</v>
      </c>
      <c r="N39" s="122">
        <v>3.1361800474135282E-2</v>
      </c>
      <c r="O39" s="122">
        <v>5.945905613219416E-4</v>
      </c>
      <c r="P39" s="122">
        <v>1.4000822253538811E-3</v>
      </c>
      <c r="Q39" s="122">
        <v>2.9563816036494049E-3</v>
      </c>
      <c r="R39" s="122">
        <v>3.9103775760926496E-2</v>
      </c>
      <c r="S39" s="122">
        <v>1.1725999508764112E-2</v>
      </c>
      <c r="T39" s="122">
        <v>0.48720161044548965</v>
      </c>
      <c r="U39" s="122">
        <v>9.7405824768828121E-4</v>
      </c>
      <c r="V39" s="122">
        <v>7.7597290697162591E-2</v>
      </c>
      <c r="W39" s="122">
        <v>2.3498897219632865E-2</v>
      </c>
      <c r="X39" s="122">
        <v>3.4269508807323734E-5</v>
      </c>
      <c r="Y39" s="122">
        <v>9.3225958883082151E-5</v>
      </c>
      <c r="Z39" s="122">
        <v>2.0618075071815973E-5</v>
      </c>
      <c r="AA39" s="122">
        <v>1.6768357016308216E-5</v>
      </c>
      <c r="AB39" s="122">
        <v>1.6488189977853011E-4</v>
      </c>
      <c r="AC39" s="122">
        <v>8.5759729323453841E-4</v>
      </c>
      <c r="AD39" s="122">
        <v>1.0088556171208004E-4</v>
      </c>
      <c r="AE39" s="123"/>
      <c r="AF39" s="122">
        <v>3898.57340753881</v>
      </c>
      <c r="AG39" s="122">
        <v>0.59046480000000001</v>
      </c>
      <c r="AH39" s="122">
        <v>10055.6021268</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1.9767299351683989</v>
      </c>
      <c r="F41" s="122">
        <v>0.25041212049269512</v>
      </c>
      <c r="G41" s="122">
        <v>1.2018756351808646</v>
      </c>
      <c r="H41" s="122">
        <v>4.3226158982866388E-3</v>
      </c>
      <c r="I41" s="122">
        <v>0.19673355631710482</v>
      </c>
      <c r="J41" s="122">
        <v>0.19816278332294371</v>
      </c>
      <c r="K41" s="122">
        <v>0.21434034200517255</v>
      </c>
      <c r="L41" s="122">
        <v>1.3553946675460986E-2</v>
      </c>
      <c r="M41" s="122">
        <v>2.4242404640807012</v>
      </c>
      <c r="N41" s="122">
        <v>3.4033451191247233E-2</v>
      </c>
      <c r="O41" s="122">
        <v>6.0628949587170522E-4</v>
      </c>
      <c r="P41" s="122">
        <v>4.7009139139607154E-3</v>
      </c>
      <c r="Q41" s="122">
        <v>3.7034814675940054E-3</v>
      </c>
      <c r="R41" s="122">
        <v>8.9334912403734017E-3</v>
      </c>
      <c r="S41" s="122">
        <v>9.1857013535069643E-3</v>
      </c>
      <c r="T41" s="122">
        <v>3.6052670882931841E-3</v>
      </c>
      <c r="U41" s="122">
        <v>1.3632420892809084E-3</v>
      </c>
      <c r="V41" s="122">
        <v>8.8813958124388692E-2</v>
      </c>
      <c r="W41" s="122">
        <v>0.29835665663174199</v>
      </c>
      <c r="X41" s="122">
        <v>7.0860703664961347E-2</v>
      </c>
      <c r="Y41" s="122">
        <v>0.10957138060631638</v>
      </c>
      <c r="Z41" s="122">
        <v>4.250779625407991E-2</v>
      </c>
      <c r="AA41" s="122">
        <v>3.5786189468180372E-2</v>
      </c>
      <c r="AB41" s="122">
        <v>0.25872606999353803</v>
      </c>
      <c r="AC41" s="122">
        <v>2.9315433192835341E-4</v>
      </c>
      <c r="AD41" s="122">
        <v>4.4533527215546174E-2</v>
      </c>
      <c r="AE41" s="123"/>
      <c r="AF41" s="122">
        <v>10315.92593232</v>
      </c>
      <c r="AG41" s="122">
        <v>259.31534399999998</v>
      </c>
      <c r="AH41" s="122">
        <v>20943.510001199997</v>
      </c>
      <c r="AI41" s="122">
        <v>128.75491763860182</v>
      </c>
      <c r="AJ41" s="122" t="s">
        <v>420</v>
      </c>
      <c r="AK41" s="122" t="s">
        <v>337</v>
      </c>
      <c r="AL41" s="124" t="s">
        <v>9</v>
      </c>
    </row>
    <row r="42" spans="1:38" s="90" customFormat="1" ht="26.25" customHeight="1" thickBot="1" x14ac:dyDescent="0.3">
      <c r="A42" s="77" t="s">
        <v>107</v>
      </c>
      <c r="B42" s="77" t="s">
        <v>154</v>
      </c>
      <c r="C42" s="77" t="s">
        <v>50</v>
      </c>
      <c r="D42" s="121"/>
      <c r="E42" s="122">
        <v>2.4585103995722127E-3</v>
      </c>
      <c r="F42" s="122">
        <v>0.1162146831863004</v>
      </c>
      <c r="G42" s="122">
        <v>1.0075756794201506E-4</v>
      </c>
      <c r="H42" s="122">
        <v>6.3326184234270297E-6</v>
      </c>
      <c r="I42" s="122">
        <v>3.4639403752248206E-4</v>
      </c>
      <c r="J42" s="122">
        <v>3.5845946450420207E-4</v>
      </c>
      <c r="K42" s="122">
        <v>3.7196197149308202E-4</v>
      </c>
      <c r="L42" s="122">
        <v>3.3363973926854141E-5</v>
      </c>
      <c r="M42" s="122">
        <v>0.21006934718591611</v>
      </c>
      <c r="N42" s="122">
        <v>9.6130843395597718E-3</v>
      </c>
      <c r="O42" s="122">
        <v>3.9914635759493794E-6</v>
      </c>
      <c r="P42" s="122" t="s">
        <v>421</v>
      </c>
      <c r="Q42" s="122" t="s">
        <v>421</v>
      </c>
      <c r="R42" s="122">
        <v>4.2317733238572488E-5</v>
      </c>
      <c r="S42" s="122">
        <v>1.1515756450368099E-3</v>
      </c>
      <c r="T42" s="122">
        <v>2.963270212459046E-5</v>
      </c>
      <c r="U42" s="122">
        <v>3.7043223508093796E-6</v>
      </c>
      <c r="V42" s="122">
        <v>5.5260232204592998E-4</v>
      </c>
      <c r="W42" s="122" t="s">
        <v>421</v>
      </c>
      <c r="X42" s="122">
        <v>1.0345863144907362E-5</v>
      </c>
      <c r="Y42" s="122">
        <v>1.1444968312907361E-5</v>
      </c>
      <c r="Z42" s="122" t="s">
        <v>420</v>
      </c>
      <c r="AA42" s="122" t="s">
        <v>420</v>
      </c>
      <c r="AB42" s="122">
        <v>2.1790831457814714E-5</v>
      </c>
      <c r="AC42" s="122" t="s">
        <v>421</v>
      </c>
      <c r="AD42" s="122" t="s">
        <v>420</v>
      </c>
      <c r="AE42" s="123"/>
      <c r="AF42" s="122">
        <v>16.410148014085539</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3.7958875709683559E-3</v>
      </c>
      <c r="F44" s="122">
        <v>1.1992526479286062E-2</v>
      </c>
      <c r="G44" s="122">
        <v>7.7115471679812988E-5</v>
      </c>
      <c r="H44" s="122">
        <v>7.4017690727550636E-7</v>
      </c>
      <c r="I44" s="122">
        <v>4.0680415939245028E-4</v>
      </c>
      <c r="J44" s="122">
        <v>4.2679194693091176E-4</v>
      </c>
      <c r="K44" s="122">
        <v>6.2880413170014271E-4</v>
      </c>
      <c r="L44" s="122">
        <v>1.0762145664286436E-4</v>
      </c>
      <c r="M44" s="122">
        <v>2.7935091550498854E-2</v>
      </c>
      <c r="N44" s="122">
        <v>1.0790860267436027E-3</v>
      </c>
      <c r="O44" s="122">
        <v>4.1265439589034197E-6</v>
      </c>
      <c r="P44" s="122" t="s">
        <v>421</v>
      </c>
      <c r="Q44" s="122" t="s">
        <v>421</v>
      </c>
      <c r="R44" s="122">
        <v>1.1569217483955567E-5</v>
      </c>
      <c r="S44" s="122">
        <v>5.2159833424078865E-4</v>
      </c>
      <c r="T44" s="122">
        <v>1.4021671543747014E-5</v>
      </c>
      <c r="U44" s="122">
        <v>1.226226376795726E-6</v>
      </c>
      <c r="V44" s="122">
        <v>3.0099354804649555E-4</v>
      </c>
      <c r="W44" s="122" t="s">
        <v>421</v>
      </c>
      <c r="X44" s="122">
        <v>4.0945333043871771E-6</v>
      </c>
      <c r="Y44" s="122">
        <v>5.7153523499786333E-6</v>
      </c>
      <c r="Z44" s="122" t="s">
        <v>420</v>
      </c>
      <c r="AA44" s="122" t="s">
        <v>420</v>
      </c>
      <c r="AB44" s="122">
        <v>9.8098856543658078E-6</v>
      </c>
      <c r="AC44" s="122" t="s">
        <v>421</v>
      </c>
      <c r="AD44" s="122" t="s">
        <v>420</v>
      </c>
      <c r="AE44" s="123"/>
      <c r="AF44" s="122">
        <v>5.3268737421416219</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1.0466506863348651E-4</v>
      </c>
      <c r="F47" s="122">
        <v>1.4548639790273141E-5</v>
      </c>
      <c r="G47" s="122">
        <v>1.9199287230230589E-6</v>
      </c>
      <c r="H47" s="122">
        <v>1.7218754853639177E-8</v>
      </c>
      <c r="I47" s="122">
        <v>1.2697435002967074E-5</v>
      </c>
      <c r="J47" s="122">
        <v>1.0759393351617969E-4</v>
      </c>
      <c r="K47" s="122">
        <v>8.1137339010618E-4</v>
      </c>
      <c r="L47" s="122">
        <v>5.421252446941919E-6</v>
      </c>
      <c r="M47" s="122">
        <v>5.0183955770161268E-5</v>
      </c>
      <c r="N47" s="122">
        <v>3.6005712836943725E-8</v>
      </c>
      <c r="O47" s="122">
        <v>1.6091667124077879E-6</v>
      </c>
      <c r="P47" s="122" t="s">
        <v>421</v>
      </c>
      <c r="Q47" s="122" t="s">
        <v>421</v>
      </c>
      <c r="R47" s="122">
        <v>1.9189352043734972E-6</v>
      </c>
      <c r="S47" s="122">
        <v>1.7118279641434523E-4</v>
      </c>
      <c r="T47" s="122">
        <v>1.9343688023380023E-6</v>
      </c>
      <c r="U47" s="122">
        <v>2.3653669287945603E-8</v>
      </c>
      <c r="V47" s="122">
        <v>6.0699365110810322E-5</v>
      </c>
      <c r="W47" s="122" t="s">
        <v>421</v>
      </c>
      <c r="X47" s="122">
        <v>6.6173618753728111E-8</v>
      </c>
      <c r="Y47" s="122">
        <v>1.1179441573513906E-7</v>
      </c>
      <c r="Z47" s="122" t="s">
        <v>420</v>
      </c>
      <c r="AA47" s="122" t="s">
        <v>420</v>
      </c>
      <c r="AB47" s="122">
        <v>1.7796803448886714E-7</v>
      </c>
      <c r="AC47" s="122" t="s">
        <v>421</v>
      </c>
      <c r="AD47" s="122" t="s">
        <v>420</v>
      </c>
      <c r="AE47" s="123"/>
      <c r="AF47" s="122">
        <v>0.10171258162354682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0.35719649515433982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0.29575682255736657</v>
      </c>
      <c r="AL53" s="124" t="s">
        <v>307</v>
      </c>
    </row>
    <row r="54" spans="1:38" s="90" customFormat="1" ht="37.5" customHeight="1" thickBot="1" x14ac:dyDescent="0.3">
      <c r="A54" s="77" t="s">
        <v>102</v>
      </c>
      <c r="B54" s="77" t="s">
        <v>164</v>
      </c>
      <c r="C54" s="77" t="s">
        <v>258</v>
      </c>
      <c r="D54" s="121"/>
      <c r="E54" s="122" t="s">
        <v>420</v>
      </c>
      <c r="F54" s="122">
        <v>0.33686563273478015</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32905.219338000003</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2.3495629327306974E-2</v>
      </c>
      <c r="J61" s="122">
        <v>0.23495629327306969</v>
      </c>
      <c r="K61" s="122">
        <v>0.78598979721280615</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63036.112994350289</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2.0753566834881552</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954460</v>
      </c>
      <c r="AL82" s="124" t="s">
        <v>338</v>
      </c>
    </row>
    <row r="83" spans="1:38" s="90" customFormat="1" ht="26.25" customHeight="1" thickBot="1" x14ac:dyDescent="0.3">
      <c r="A83" s="77" t="s">
        <v>100</v>
      </c>
      <c r="B83" s="84" t="s">
        <v>194</v>
      </c>
      <c r="C83" s="83" t="s">
        <v>62</v>
      </c>
      <c r="D83" s="121"/>
      <c r="E83" s="122" t="s">
        <v>421</v>
      </c>
      <c r="F83" s="122">
        <v>8.5263670153846169E-4</v>
      </c>
      <c r="G83" s="122" t="s">
        <v>421</v>
      </c>
      <c r="H83" s="122" t="s">
        <v>420</v>
      </c>
      <c r="I83" s="122">
        <v>2.1315917538461542E-4</v>
      </c>
      <c r="J83" s="122">
        <v>1.5986938153846155E-3</v>
      </c>
      <c r="K83" s="122">
        <v>7.46057113846154E-3</v>
      </c>
      <c r="L83" s="122">
        <v>1.2150072996923079E-5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2.079673655484692</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5.7783167731022378E-2</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954460</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0.69752281425974028</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5.3152199247444186E-3</v>
      </c>
      <c r="F91" s="122">
        <v>1.4143570025100242E-2</v>
      </c>
      <c r="G91" s="122">
        <v>2.1024507651162799E-3</v>
      </c>
      <c r="H91" s="122">
        <v>1.2127234628959919E-2</v>
      </c>
      <c r="I91" s="122">
        <v>8.9930247602559785E-2</v>
      </c>
      <c r="J91" s="122">
        <v>0.10011945451622051</v>
      </c>
      <c r="K91" s="122">
        <v>0.10222397807842096</v>
      </c>
      <c r="L91" s="122">
        <v>3.5505036323340482E-4</v>
      </c>
      <c r="M91" s="122">
        <v>0.16253300911653792</v>
      </c>
      <c r="N91" s="122">
        <v>0.16683271877349781</v>
      </c>
      <c r="O91" s="122">
        <v>1.8592556780792351E-2</v>
      </c>
      <c r="P91" s="122">
        <v>4.2121625649781797E-4</v>
      </c>
      <c r="Q91" s="122">
        <v>3.0114586776585782E-4</v>
      </c>
      <c r="R91" s="122">
        <v>1.4065566275231759E-2</v>
      </c>
      <c r="S91" s="122">
        <v>0.53630469517670676</v>
      </c>
      <c r="T91" s="122">
        <v>3.1732178396954615E-2</v>
      </c>
      <c r="U91" s="122">
        <v>2.5457297667793211E-3</v>
      </c>
      <c r="V91" s="122">
        <v>0.30975120911302878</v>
      </c>
      <c r="W91" s="122">
        <v>2.9222252117975709E-4</v>
      </c>
      <c r="X91" s="122">
        <v>3.2436699850953041E-4</v>
      </c>
      <c r="Y91" s="122">
        <v>1.3150013453089068E-4</v>
      </c>
      <c r="Z91" s="122">
        <v>1.3150013453089068E-4</v>
      </c>
      <c r="AA91" s="122">
        <v>1.3150013453089068E-4</v>
      </c>
      <c r="AB91" s="122">
        <v>7.1886740210220243E-4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0.12684534430699992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3.4535020825868117E-5</v>
      </c>
      <c r="F99" s="122">
        <v>1.304079603521577E-3</v>
      </c>
      <c r="G99" s="122" t="s">
        <v>420</v>
      </c>
      <c r="H99" s="122">
        <v>1.1764541483141404E-3</v>
      </c>
      <c r="I99" s="122">
        <v>2.6649999999999997E-5</v>
      </c>
      <c r="J99" s="122">
        <v>4.0950000000000006E-5</v>
      </c>
      <c r="K99" s="122">
        <v>8.9699999999999985E-5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6.5000000000000002E-2</v>
      </c>
      <c r="AL99" s="124" t="s">
        <v>334</v>
      </c>
    </row>
    <row r="100" spans="1:38" s="90" customFormat="1" ht="26.25" customHeight="1" thickBot="1" x14ac:dyDescent="0.3">
      <c r="A100" s="77" t="s">
        <v>104</v>
      </c>
      <c r="B100" s="77" t="s">
        <v>203</v>
      </c>
      <c r="C100" s="77" t="s">
        <v>357</v>
      </c>
      <c r="D100" s="129"/>
      <c r="E100" s="122">
        <v>1.3788788179212126E-4</v>
      </c>
      <c r="F100" s="122">
        <v>3.3487079933123463E-3</v>
      </c>
      <c r="G100" s="122" t="s">
        <v>420</v>
      </c>
      <c r="H100" s="122">
        <v>2.6637289008781548E-3</v>
      </c>
      <c r="I100" s="122">
        <v>6.085999999999999E-5</v>
      </c>
      <c r="J100" s="122">
        <v>9.1490000000000007E-5</v>
      </c>
      <c r="K100" s="122">
        <v>1.9973000000000001E-4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0.34699999999999998</v>
      </c>
      <c r="AL100" s="124" t="s">
        <v>334</v>
      </c>
    </row>
    <row r="101" spans="1:38" s="90" customFormat="1" ht="26.25" customHeight="1" thickBot="1" x14ac:dyDescent="0.3">
      <c r="A101" s="77" t="s">
        <v>104</v>
      </c>
      <c r="B101" s="77" t="s">
        <v>205</v>
      </c>
      <c r="C101" s="77" t="s">
        <v>244</v>
      </c>
      <c r="D101" s="129"/>
      <c r="E101" s="122">
        <v>1.3263307772565397E-5</v>
      </c>
      <c r="F101" s="122">
        <v>7.1323204097004767E-5</v>
      </c>
      <c r="G101" s="122" t="s">
        <v>420</v>
      </c>
      <c r="H101" s="122">
        <v>3.0879687881234572E-4</v>
      </c>
      <c r="I101" s="122">
        <v>6.2400000000000004E-6</v>
      </c>
      <c r="J101" s="122">
        <v>1.872E-5</v>
      </c>
      <c r="K101" s="122">
        <v>4.3680000000000009E-5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0.312</v>
      </c>
      <c r="AL101" s="124" t="s">
        <v>334</v>
      </c>
    </row>
    <row r="102" spans="1:38" s="90" customFormat="1" ht="26.25" customHeight="1" thickBot="1" x14ac:dyDescent="0.3">
      <c r="A102" s="77" t="s">
        <v>104</v>
      </c>
      <c r="B102" s="77" t="s">
        <v>206</v>
      </c>
      <c r="C102" s="77" t="s">
        <v>358</v>
      </c>
      <c r="D102" s="129"/>
      <c r="E102" s="122">
        <v>1.2492232724201646E-7</v>
      </c>
      <c r="F102" s="122">
        <v>1.0900706054744724E-6</v>
      </c>
      <c r="G102" s="122" t="s">
        <v>420</v>
      </c>
      <c r="H102" s="122">
        <v>1.0153540810670749E-5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6.7780760547945204E-7</v>
      </c>
      <c r="F104" s="122">
        <v>9.9090904109589043E-6</v>
      </c>
      <c r="G104" s="122" t="s">
        <v>420</v>
      </c>
      <c r="H104" s="122">
        <v>1.4079053852054794E-5</v>
      </c>
      <c r="I104" s="122">
        <v>3.4000000000000003E-7</v>
      </c>
      <c r="J104" s="122">
        <v>1.02E-6</v>
      </c>
      <c r="K104" s="122">
        <v>2.3800000000000005E-6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1.7000000000000001E-2</v>
      </c>
      <c r="AL104" s="124" t="s">
        <v>334</v>
      </c>
    </row>
    <row r="105" spans="1:38" s="90" customFormat="1" ht="26.25" customHeight="1" thickBot="1" x14ac:dyDescent="0.3">
      <c r="A105" s="77" t="s">
        <v>104</v>
      </c>
      <c r="B105" s="77" t="s">
        <v>298</v>
      </c>
      <c r="C105" s="77" t="s">
        <v>247</v>
      </c>
      <c r="D105" s="129"/>
      <c r="E105" s="122">
        <v>1.2433204070450101E-5</v>
      </c>
      <c r="F105" s="122">
        <v>1.566031287671233E-4</v>
      </c>
      <c r="G105" s="122" t="s">
        <v>420</v>
      </c>
      <c r="H105" s="122">
        <v>3.1667120273972608E-4</v>
      </c>
      <c r="I105" s="122">
        <v>3.6400000000000003E-6</v>
      </c>
      <c r="J105" s="122">
        <v>5.7199999999999994E-6</v>
      </c>
      <c r="K105" s="122">
        <v>1.2479999999999999E-5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2.5999999999999999E-2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6.9498391813969682E-7</v>
      </c>
      <c r="F107" s="122">
        <v>7.4932410445145072E-6</v>
      </c>
      <c r="G107" s="122" t="s">
        <v>420</v>
      </c>
      <c r="H107" s="122">
        <v>2.7716258553935911E-5</v>
      </c>
      <c r="I107" s="122">
        <v>2E-8</v>
      </c>
      <c r="J107" s="122">
        <v>4.9999999999999998E-7</v>
      </c>
      <c r="K107" s="122">
        <v>2.3750000000000001E-6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v>
      </c>
      <c r="AL107" s="124" t="s">
        <v>334</v>
      </c>
    </row>
    <row r="108" spans="1:38" s="90" customFormat="1" ht="26.25" customHeight="1" thickBot="1" x14ac:dyDescent="0.3">
      <c r="A108" s="77" t="s">
        <v>104</v>
      </c>
      <c r="B108" s="77" t="s">
        <v>300</v>
      </c>
      <c r="C108" s="77" t="s">
        <v>360</v>
      </c>
      <c r="D108" s="129"/>
      <c r="E108" s="122">
        <v>1.7481227298506472E-6</v>
      </c>
      <c r="F108" s="122">
        <v>4.408740147906485E-5</v>
      </c>
      <c r="G108" s="122" t="s">
        <v>420</v>
      </c>
      <c r="H108" s="122">
        <v>3.7915295138938752E-5</v>
      </c>
      <c r="I108" s="122">
        <v>5.2500000000000006E-7</v>
      </c>
      <c r="J108" s="122">
        <v>7.0000000000000007E-6</v>
      </c>
      <c r="K108" s="122">
        <v>1.4000000000000001E-5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0.35</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3.324676106497879E-7</v>
      </c>
      <c r="F110" s="122">
        <v>3.6617999999999994E-5</v>
      </c>
      <c r="G110" s="122" t="s">
        <v>420</v>
      </c>
      <c r="H110" s="122">
        <v>8.6385149891562585E-6</v>
      </c>
      <c r="I110" s="122">
        <v>1.6479999999999999E-6</v>
      </c>
      <c r="J110" s="122">
        <v>1.1739999999999999E-5</v>
      </c>
      <c r="K110" s="122">
        <v>1.182E-5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7.8E-2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3.5096721000000002E-3</v>
      </c>
      <c r="F112" s="122" t="s">
        <v>421</v>
      </c>
      <c r="G112" s="122" t="s">
        <v>420</v>
      </c>
      <c r="H112" s="122">
        <v>3.6437917123928413E-3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87741.802500000005</v>
      </c>
      <c r="AL112" s="124" t="s">
        <v>411</v>
      </c>
    </row>
    <row r="113" spans="1:38" s="90" customFormat="1" ht="26.25" customHeight="1" thickBot="1" x14ac:dyDescent="0.3">
      <c r="A113" s="77" t="s">
        <v>114</v>
      </c>
      <c r="B113" s="84" t="s">
        <v>222</v>
      </c>
      <c r="C113" s="84" t="s">
        <v>120</v>
      </c>
      <c r="D113" s="121"/>
      <c r="E113" s="122">
        <v>4.7306024361917841E-4</v>
      </c>
      <c r="F113" s="122" t="s">
        <v>421</v>
      </c>
      <c r="G113" s="122" t="s">
        <v>420</v>
      </c>
      <c r="H113" s="122">
        <v>2.692639153299477E-3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11826.506090479466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6.4034455605196385E-4</v>
      </c>
      <c r="F116" s="122" t="s">
        <v>421</v>
      </c>
      <c r="G116" s="122" t="s">
        <v>420</v>
      </c>
      <c r="H116" s="122">
        <v>1.7343882911409474E-3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16008.613901299099</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5.2325689999999999E-5</v>
      </c>
      <c r="J119" s="122">
        <v>9.3244279999999996E-4</v>
      </c>
      <c r="K119" s="122">
        <v>9.3244279999999996E-4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728.45</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6.2646700000000002E-4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728.45</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4.3906500000000003E-3</v>
      </c>
      <c r="F133" s="122">
        <v>6.9185999999999998E-5</v>
      </c>
      <c r="G133" s="122">
        <v>6.0138600000000009E-4</v>
      </c>
      <c r="H133" s="122" t="s">
        <v>420</v>
      </c>
      <c r="I133" s="122">
        <v>1.8467340000000003E-4</v>
      </c>
      <c r="J133" s="122">
        <v>1.8467340000000003E-4</v>
      </c>
      <c r="K133" s="122">
        <v>2.0521632000000003E-4</v>
      </c>
      <c r="L133" s="122" t="s">
        <v>421</v>
      </c>
      <c r="M133" s="122">
        <v>7.4508000000000007E-4</v>
      </c>
      <c r="N133" s="122">
        <v>1.5981966E-4</v>
      </c>
      <c r="O133" s="122">
        <v>2.6769660000000003E-5</v>
      </c>
      <c r="P133" s="122">
        <v>7.9297800000000009E-3</v>
      </c>
      <c r="Q133" s="122">
        <v>7.2432420000000003E-5</v>
      </c>
      <c r="R133" s="122">
        <v>7.2166320000000009E-5</v>
      </c>
      <c r="S133" s="122">
        <v>6.6152459999999991E-5</v>
      </c>
      <c r="T133" s="122">
        <v>9.2230259999999994E-5</v>
      </c>
      <c r="U133" s="122">
        <v>1.0526916000000001E-4</v>
      </c>
      <c r="V133" s="122">
        <v>8.5215864000000004E-4</v>
      </c>
      <c r="W133" s="122">
        <v>1.4369400000000001E-4</v>
      </c>
      <c r="X133" s="122">
        <v>7.0250400000000005E-8</v>
      </c>
      <c r="Y133" s="122">
        <v>3.8371620000000006E-8</v>
      </c>
      <c r="Z133" s="122">
        <v>3.4273680000000004E-8</v>
      </c>
      <c r="AA133" s="122">
        <v>3.7200780000000006E-8</v>
      </c>
      <c r="AB133" s="122">
        <v>1.8009648000000002E-7</v>
      </c>
      <c r="AC133" s="122">
        <v>7.9830000000000005E-4</v>
      </c>
      <c r="AD133" s="122">
        <v>2.1820200000000002E-3</v>
      </c>
      <c r="AE133" s="123"/>
      <c r="AF133" s="122" t="s">
        <v>420</v>
      </c>
      <c r="AG133" s="122" t="s">
        <v>420</v>
      </c>
      <c r="AH133" s="122" t="s">
        <v>420</v>
      </c>
      <c r="AI133" s="122" t="s">
        <v>420</v>
      </c>
      <c r="AJ133" s="122" t="s">
        <v>420</v>
      </c>
      <c r="AK133" s="122">
        <v>5322</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422</v>
      </c>
      <c r="F136" s="122" t="s">
        <v>422</v>
      </c>
      <c r="G136" s="122" t="s">
        <v>422</v>
      </c>
      <c r="H136" s="122" t="s">
        <v>422</v>
      </c>
      <c r="I136" s="122" t="s">
        <v>422</v>
      </c>
      <c r="J136" s="122" t="s">
        <v>422</v>
      </c>
      <c r="K136" s="122" t="s">
        <v>422</v>
      </c>
      <c r="L136" s="122" t="s">
        <v>422</v>
      </c>
      <c r="M136" s="122" t="s">
        <v>422</v>
      </c>
      <c r="N136" s="122" t="s">
        <v>422</v>
      </c>
      <c r="O136" s="122" t="s">
        <v>422</v>
      </c>
      <c r="P136" s="122" t="s">
        <v>422</v>
      </c>
      <c r="Q136" s="122" t="s">
        <v>422</v>
      </c>
      <c r="R136" s="122" t="s">
        <v>422</v>
      </c>
      <c r="S136" s="122" t="s">
        <v>422</v>
      </c>
      <c r="T136" s="122" t="s">
        <v>422</v>
      </c>
      <c r="U136" s="122" t="s">
        <v>422</v>
      </c>
      <c r="V136" s="122" t="s">
        <v>422</v>
      </c>
      <c r="W136" s="122" t="s">
        <v>422</v>
      </c>
      <c r="X136" s="122" t="s">
        <v>422</v>
      </c>
      <c r="Y136" s="122" t="s">
        <v>422</v>
      </c>
      <c r="Z136" s="122" t="s">
        <v>422</v>
      </c>
      <c r="AA136" s="122" t="s">
        <v>422</v>
      </c>
      <c r="AB136" s="122" t="s">
        <v>422</v>
      </c>
      <c r="AC136" s="122" t="s">
        <v>422</v>
      </c>
      <c r="AD136" s="122" t="s">
        <v>422</v>
      </c>
      <c r="AE136" s="123"/>
      <c r="AF136" s="122" t="s">
        <v>422</v>
      </c>
      <c r="AG136" s="122" t="s">
        <v>422</v>
      </c>
      <c r="AH136" s="122" t="s">
        <v>422</v>
      </c>
      <c r="AI136" s="122" t="s">
        <v>422</v>
      </c>
      <c r="AJ136" s="122" t="s">
        <v>422</v>
      </c>
      <c r="AK136" s="122" t="s">
        <v>422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4.1094489999999997E-2</v>
      </c>
      <c r="J139" s="122">
        <v>4.1094489999999997E-2</v>
      </c>
      <c r="K139" s="122">
        <v>4.1094489999999997E-2</v>
      </c>
      <c r="L139" s="122" t="s">
        <v>421</v>
      </c>
      <c r="M139" s="122" t="s">
        <v>421</v>
      </c>
      <c r="N139" s="122">
        <v>1.2004E-4</v>
      </c>
      <c r="O139" s="122">
        <v>2.4015999999999998E-4</v>
      </c>
      <c r="P139" s="122">
        <v>2.4015999999999998E-4</v>
      </c>
      <c r="Q139" s="122">
        <v>3.8081000000000004E-4</v>
      </c>
      <c r="R139" s="122">
        <v>3.6201000000000001E-4</v>
      </c>
      <c r="S139" s="122">
        <v>8.4403000000000006E-4</v>
      </c>
      <c r="T139" s="122" t="s">
        <v>421</v>
      </c>
      <c r="U139" s="122" t="s">
        <v>421</v>
      </c>
      <c r="V139" s="122" t="s">
        <v>421</v>
      </c>
      <c r="W139" s="122">
        <v>0.40821000000000002</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1054</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9.5766930053881225</v>
      </c>
      <c r="F141" s="69">
        <f t="shared" ref="F141:AD141" si="0">SUM(F14:F140)</f>
        <v>10.25086208333331</v>
      </c>
      <c r="G141" s="69">
        <f t="shared" si="0"/>
        <v>1.9512106946646399</v>
      </c>
      <c r="H141" s="69">
        <f t="shared" si="0"/>
        <v>0.1241540007093818</v>
      </c>
      <c r="I141" s="69">
        <f t="shared" si="0"/>
        <v>0.95571201658865013</v>
      </c>
      <c r="J141" s="69">
        <f t="shared" si="0"/>
        <v>1.2783535291260153</v>
      </c>
      <c r="K141" s="69">
        <f t="shared" si="0"/>
        <v>1.963536863914102</v>
      </c>
      <c r="L141" s="69">
        <f t="shared" si="0"/>
        <v>0.27382708904172326</v>
      </c>
      <c r="M141" s="69">
        <f t="shared" si="0"/>
        <v>26.622337460368396</v>
      </c>
      <c r="N141" s="69">
        <f t="shared" si="0"/>
        <v>4.7073122929734224</v>
      </c>
      <c r="O141" s="69">
        <f t="shared" si="0"/>
        <v>7.4200802674318028E-2</v>
      </c>
      <c r="P141" s="69">
        <f t="shared" si="0"/>
        <v>5.1938513059840999E-2</v>
      </c>
      <c r="Q141" s="69">
        <f t="shared" si="0"/>
        <v>5.4800322204857282E-2</v>
      </c>
      <c r="R141" s="69">
        <f>SUM(R14:R140)</f>
        <v>0.32105145754875886</v>
      </c>
      <c r="S141" s="69">
        <f t="shared" si="0"/>
        <v>5.2934018791274902</v>
      </c>
      <c r="T141" s="69">
        <f t="shared" si="0"/>
        <v>0.62877146396769179</v>
      </c>
      <c r="U141" s="69">
        <f t="shared" si="0"/>
        <v>1.4589271849294554E-2</v>
      </c>
      <c r="V141" s="69">
        <f t="shared" si="0"/>
        <v>2.7199751729709671</v>
      </c>
      <c r="W141" s="69">
        <f t="shared" si="0"/>
        <v>0.93397553763666163</v>
      </c>
      <c r="X141" s="69">
        <f t="shared" si="0"/>
        <v>7.5630446480037916E-2</v>
      </c>
      <c r="Y141" s="69">
        <f t="shared" si="0"/>
        <v>0.11588463417332341</v>
      </c>
      <c r="Z141" s="69">
        <f t="shared" si="0"/>
        <v>4.702242805900355E-2</v>
      </c>
      <c r="AA141" s="69">
        <f t="shared" si="0"/>
        <v>4.032114580962199E-2</v>
      </c>
      <c r="AB141" s="69">
        <f t="shared" si="0"/>
        <v>0.27885862763778685</v>
      </c>
      <c r="AC141" s="69">
        <f t="shared" si="0"/>
        <v>2.5457056495339643E-2</v>
      </c>
      <c r="AD141" s="69">
        <f t="shared" si="0"/>
        <v>4.686623894839221E-2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2.3085993670265226</v>
      </c>
      <c r="F143" s="78">
        <v>1.9596517803116913</v>
      </c>
      <c r="G143" s="78">
        <v>5.131840942447425E-2</v>
      </c>
      <c r="H143" s="78">
        <v>6.5784949766881276E-2</v>
      </c>
      <c r="I143" s="78">
        <v>0.19860237085270718</v>
      </c>
      <c r="J143" s="78">
        <v>0.19860237085270718</v>
      </c>
      <c r="K143" s="78">
        <v>0.19860237085270718</v>
      </c>
      <c r="L143" s="78">
        <v>9.9713370642671106E-2</v>
      </c>
      <c r="M143" s="78">
        <v>15.648262794217263</v>
      </c>
      <c r="N143" s="78">
        <v>2.3336933595453835</v>
      </c>
      <c r="O143" s="78">
        <v>2.2689750907809896E-5</v>
      </c>
      <c r="P143" s="78">
        <v>1.2884942418348536E-3</v>
      </c>
      <c r="Q143" s="78">
        <v>3.6446546980475829E-5</v>
      </c>
      <c r="R143" s="78">
        <v>1.3828291649928056E-3</v>
      </c>
      <c r="S143" s="78">
        <v>9.5190086865898349E-4</v>
      </c>
      <c r="T143" s="78">
        <v>2.2475332615839885E-4</v>
      </c>
      <c r="U143" s="78">
        <v>2.7513592145331882E-5</v>
      </c>
      <c r="V143" s="78">
        <v>4.6844579411054145E-3</v>
      </c>
      <c r="W143" s="78">
        <v>0.1107185</v>
      </c>
      <c r="X143" s="78">
        <v>2.9566023731000001E-3</v>
      </c>
      <c r="Y143" s="78">
        <v>3.4754276976E-3</v>
      </c>
      <c r="Z143" s="78">
        <v>2.5258420337000002E-3</v>
      </c>
      <c r="AA143" s="78">
        <v>3.0982679701000004E-3</v>
      </c>
      <c r="AB143" s="78">
        <v>1.20561400745E-2</v>
      </c>
      <c r="AC143" s="78">
        <v>1.107183E-4</v>
      </c>
      <c r="AD143" s="78">
        <v>2.25255E-5</v>
      </c>
      <c r="AE143" s="79"/>
      <c r="AF143" s="78">
        <v>8099.1430069655999</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0.55901938670025164</v>
      </c>
      <c r="F144" s="78">
        <v>8.653010481785936E-2</v>
      </c>
      <c r="G144" s="78">
        <v>1.3407909385424346E-2</v>
      </c>
      <c r="H144" s="78">
        <v>7.5619304798323886E-4</v>
      </c>
      <c r="I144" s="78">
        <v>7.1439838477448475E-2</v>
      </c>
      <c r="J144" s="78">
        <v>7.1439838477448475E-2</v>
      </c>
      <c r="K144" s="78">
        <v>7.1439838477448475E-2</v>
      </c>
      <c r="L144" s="78">
        <v>3.6115185811360258E-2</v>
      </c>
      <c r="M144" s="78">
        <v>0.50716860896625637</v>
      </c>
      <c r="N144" s="78">
        <v>2.5789851252644064E-2</v>
      </c>
      <c r="O144" s="78">
        <v>1.8320129875461901E-6</v>
      </c>
      <c r="P144" s="78">
        <v>1.8186108439620393E-4</v>
      </c>
      <c r="Q144" s="78">
        <v>3.5653676368228422E-6</v>
      </c>
      <c r="R144" s="78">
        <v>2.841138481821904E-4</v>
      </c>
      <c r="S144" s="78">
        <v>1.9079500467694026E-4</v>
      </c>
      <c r="T144" s="78">
        <v>8.8079270242278237E-6</v>
      </c>
      <c r="U144" s="78">
        <v>3.466709298553305E-6</v>
      </c>
      <c r="V144" s="78">
        <v>6.2104792359150862E-4</v>
      </c>
      <c r="W144" s="78">
        <v>1.85512E-2</v>
      </c>
      <c r="X144" s="78">
        <v>6.8261730700000002E-4</v>
      </c>
      <c r="Y144" s="78">
        <v>7.6685440749999997E-4</v>
      </c>
      <c r="Z144" s="78">
        <v>5.9948138120000008E-4</v>
      </c>
      <c r="AA144" s="78">
        <v>6.3908465290000006E-4</v>
      </c>
      <c r="AB144" s="78">
        <v>2.6880377486E-3</v>
      </c>
      <c r="AC144" s="78">
        <v>1.8550999999999999E-5</v>
      </c>
      <c r="AD144" s="78">
        <v>3.8962000000000001E-6</v>
      </c>
      <c r="AE144" s="79"/>
      <c r="AF144" s="78">
        <v>1439.0538809627001</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1.6234019074164123</v>
      </c>
      <c r="F145" s="78">
        <v>0.10268292035943728</v>
      </c>
      <c r="G145" s="78">
        <v>1.8257977806715793E-2</v>
      </c>
      <c r="H145" s="78">
        <v>4.8290799336731183E-4</v>
      </c>
      <c r="I145" s="78">
        <v>5.4169957432594618E-2</v>
      </c>
      <c r="J145" s="78">
        <v>5.4169957432594618E-2</v>
      </c>
      <c r="K145" s="78">
        <v>5.4169957432594618E-2</v>
      </c>
      <c r="L145" s="78">
        <v>3.1368173768336491E-2</v>
      </c>
      <c r="M145" s="78">
        <v>0.37566298256626579</v>
      </c>
      <c r="N145" s="78">
        <v>2.3492694257992732E-4</v>
      </c>
      <c r="O145" s="78">
        <v>2.2500096525754605E-6</v>
      </c>
      <c r="P145" s="78">
        <v>2.3839937186086055E-4</v>
      </c>
      <c r="Q145" s="78">
        <v>4.4992060946538149E-6</v>
      </c>
      <c r="R145" s="78">
        <v>3.8227638163012987E-4</v>
      </c>
      <c r="S145" s="78">
        <v>2.5635228287263206E-4</v>
      </c>
      <c r="T145" s="78">
        <v>9.0122367677584426E-6</v>
      </c>
      <c r="U145" s="78">
        <v>4.4983928841567087E-6</v>
      </c>
      <c r="V145" s="78">
        <v>8.0968632283329406E-4</v>
      </c>
      <c r="W145" s="78">
        <v>9.8833000000000011E-3</v>
      </c>
      <c r="X145" s="78">
        <v>1.416781748E-4</v>
      </c>
      <c r="Y145" s="78">
        <v>8.5794005820000001E-4</v>
      </c>
      <c r="Z145" s="78">
        <v>9.5868898260000003E-4</v>
      </c>
      <c r="AA145" s="78">
        <v>2.2038827210000002E-4</v>
      </c>
      <c r="AB145" s="78">
        <v>2.1786954876999998E-3</v>
      </c>
      <c r="AC145" s="78">
        <v>7.2842999999999999E-6</v>
      </c>
      <c r="AD145" s="78">
        <v>1.8917E-6</v>
      </c>
      <c r="AE145" s="79"/>
      <c r="AF145" s="78">
        <v>1920.2504162099001</v>
      </c>
      <c r="AG145" s="78" t="s">
        <v>420</v>
      </c>
      <c r="AH145" s="78">
        <v>8.6610382716000007</v>
      </c>
      <c r="AI145" s="73" t="s">
        <v>420</v>
      </c>
      <c r="AJ145" s="78" t="s">
        <v>420</v>
      </c>
      <c r="AK145" s="78" t="s">
        <v>420</v>
      </c>
      <c r="AL145" s="88" t="s">
        <v>9</v>
      </c>
    </row>
    <row r="146" spans="1:38" s="75" customFormat="1" ht="26.25" customHeight="1" thickBot="1" x14ac:dyDescent="0.3">
      <c r="A146" s="89"/>
      <c r="B146" s="88" t="s">
        <v>375</v>
      </c>
      <c r="C146" s="87" t="s">
        <v>376</v>
      </c>
      <c r="D146" s="86" t="s">
        <v>1</v>
      </c>
      <c r="E146" s="78">
        <v>6.7928410004852698E-3</v>
      </c>
      <c r="F146" s="78">
        <v>0.16143846399718018</v>
      </c>
      <c r="G146" s="78">
        <v>1.824216679032225E-4</v>
      </c>
      <c r="H146" s="78">
        <v>6.582317741423071E-5</v>
      </c>
      <c r="I146" s="78">
        <v>2.7017260021544695E-3</v>
      </c>
      <c r="J146" s="78">
        <v>2.7017260021544695E-3</v>
      </c>
      <c r="K146" s="78">
        <v>2.7017260021544695E-3</v>
      </c>
      <c r="L146" s="78">
        <v>4.1304545252068018E-4</v>
      </c>
      <c r="M146" s="78">
        <v>0.73640385669921438</v>
      </c>
      <c r="N146" s="78">
        <v>3.5041301406197267E-2</v>
      </c>
      <c r="O146" s="78">
        <v>3.393799652412837E-5</v>
      </c>
      <c r="P146" s="78">
        <v>1.1669621402632617E-5</v>
      </c>
      <c r="Q146" s="78">
        <v>4.0240073802181431E-7</v>
      </c>
      <c r="R146" s="78">
        <v>1.5021769703718298E-4</v>
      </c>
      <c r="S146" s="78">
        <v>5.7505643984207423E-3</v>
      </c>
      <c r="T146" s="78">
        <v>2.3855166650555982E-4</v>
      </c>
      <c r="U146" s="78">
        <v>3.3790322272525533E-5</v>
      </c>
      <c r="V146" s="78">
        <v>3.3684114847622932E-3</v>
      </c>
      <c r="W146" s="78">
        <v>9.1510000000000007E-4</v>
      </c>
      <c r="X146" s="78">
        <v>1.37746483E-5</v>
      </c>
      <c r="Y146" s="78">
        <v>2.5023180900000001E-5</v>
      </c>
      <c r="Z146" s="78">
        <v>8.6701276000000004E-6</v>
      </c>
      <c r="AA146" s="78">
        <v>2.9256623700000001E-5</v>
      </c>
      <c r="AB146" s="78">
        <v>7.6724580500000004E-5</v>
      </c>
      <c r="AC146" s="78">
        <v>9.1520000000000004E-7</v>
      </c>
      <c r="AD146" s="78">
        <v>8.8909999999999999E-7</v>
      </c>
      <c r="AE146" s="79"/>
      <c r="AF146" s="78">
        <v>58.7156330205</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0.51848710805791931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24.058029948400002</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5.361530307763468E-2</v>
      </c>
      <c r="J148" s="78">
        <v>0.10993435036572093</v>
      </c>
      <c r="K148" s="78">
        <v>0.13328741937203162</v>
      </c>
      <c r="L148" s="78">
        <v>1.0387277925964243E-2</v>
      </c>
      <c r="M148" s="78" t="s">
        <v>420</v>
      </c>
      <c r="N148" s="80">
        <v>0.48834109892998234</v>
      </c>
      <c r="O148" s="78">
        <v>2.0220445756335094E-3</v>
      </c>
      <c r="P148" s="73" t="s">
        <v>421</v>
      </c>
      <c r="Q148" s="78">
        <v>5.529052588080504E-3</v>
      </c>
      <c r="R148" s="78">
        <v>0.18351133217013479</v>
      </c>
      <c r="S148" s="78">
        <v>4.039505690301171</v>
      </c>
      <c r="T148" s="78">
        <v>2.7410767829743089E-2</v>
      </c>
      <c r="U148" s="78">
        <v>2.665748387440632E-3</v>
      </c>
      <c r="V148" s="78">
        <v>1.0887867762384924</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3287.2687609239933</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1.5995923523146063E-2</v>
      </c>
      <c r="J149" s="78">
        <v>2.9622080598418626E-2</v>
      </c>
      <c r="K149" s="78">
        <v>5.9244161196837251E-2</v>
      </c>
      <c r="L149" s="78">
        <v>6.2798810868647497E-4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3287.2687609239933</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9.0089895225864272</v>
      </c>
      <c r="F152" s="27">
        <f t="shared" ref="F152:AD152" si="1">F141 + F151 + IF(AND(OR($B$4="AT",$B$4="BE",$B$4="CH",$B$4="GB",$B$4="IE",$B$4="LT",$B$4="LU",$B$4="NL"),SUM(F143:F149)&gt;0),SUM(F143:F149)-SUM(F27:F33),0)</f>
        <v>9.5084348169424686</v>
      </c>
      <c r="G152" s="27">
        <f t="shared" si="1"/>
        <v>1.8544680679181775</v>
      </c>
      <c r="H152" s="27">
        <f t="shared" si="1"/>
        <v>0.10283264185450097</v>
      </c>
      <c r="I152" s="27">
        <f t="shared" si="1"/>
        <v>0.93249325076353118</v>
      </c>
      <c r="J152" s="27">
        <f t="shared" si="1"/>
        <v>1.2460123451707288</v>
      </c>
      <c r="K152" s="27">
        <f t="shared" si="1"/>
        <v>1.9244916957843095</v>
      </c>
      <c r="L152" s="27">
        <f t="shared" si="1"/>
        <v>0.26568495651137591</v>
      </c>
      <c r="M152" s="27">
        <f t="shared" si="1"/>
        <v>21.300143710243098</v>
      </c>
      <c r="N152" s="27">
        <f t="shared" si="1"/>
        <v>3.8540232654757349</v>
      </c>
      <c r="O152" s="27">
        <f t="shared" si="1"/>
        <v>7.3916049673483489E-2</v>
      </c>
      <c r="P152" s="27">
        <f t="shared" si="1"/>
        <v>5.1640866413800182E-2</v>
      </c>
      <c r="Q152" s="27">
        <f t="shared" si="1"/>
        <v>5.4058580156372341E-2</v>
      </c>
      <c r="R152" s="27">
        <f t="shared" si="1"/>
        <v>0.29644945084766428</v>
      </c>
      <c r="S152" s="27">
        <f t="shared" si="1"/>
        <v>4.7561964065662456</v>
      </c>
      <c r="T152" s="27">
        <f t="shared" si="1"/>
        <v>0.62499547124636445</v>
      </c>
      <c r="U152" s="27">
        <f t="shared" si="1"/>
        <v>1.4220870324047206E-2</v>
      </c>
      <c r="V152" s="27">
        <f t="shared" si="1"/>
        <v>2.5744498698406844</v>
      </c>
      <c r="W152" s="27">
        <f t="shared" si="1"/>
        <v>0.91696733763666161</v>
      </c>
      <c r="X152" s="27">
        <f t="shared" si="1"/>
        <v>7.5343776285537914E-2</v>
      </c>
      <c r="Y152" s="27">
        <f t="shared" si="1"/>
        <v>0.11547962403672341</v>
      </c>
      <c r="Z152" s="27">
        <f t="shared" si="1"/>
        <v>4.6764487601503549E-2</v>
      </c>
      <c r="AA152" s="27">
        <f t="shared" si="1"/>
        <v>3.9930519839321992E-2</v>
      </c>
      <c r="AB152" s="27">
        <f t="shared" si="1"/>
        <v>0.27751838087888686</v>
      </c>
      <c r="AC152" s="27">
        <f t="shared" si="1"/>
        <v>2.5440146895339643E-2</v>
      </c>
      <c r="AD152" s="27">
        <f t="shared" si="1"/>
        <v>4.6862550648392211E-2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9.0089895225864272</v>
      </c>
      <c r="F154" s="27">
        <f>F141 + F153 - IF(OR($B$6=2005,$B$6&gt;=2020),SUM(F99:F122),0) + IF(AND(OR($B$4="AT",$B$4="BE",$B$4="CH",$B$4="GB",$B$4="IE",$B$4="LT",$B$4="LU",$B$4="NL"),SUM(F143:F149)&gt;0),SUM(F143:F149)-SUM(F27:F33),0)</f>
        <v>9.5084348169424686</v>
      </c>
      <c r="G154" s="27">
        <f>G141 + G153 + IF(AND(OR($B$4="AT",$B$4="BE",$B$4="CH",$B$4="GB",$B$4="IE",$B$4="LT",$B$4="LU",$B$4="NL"),SUM(G143:G149)&gt;0),SUM(G143:G149)-SUM(G27:G33),0)</f>
        <v>1.8544680679181775</v>
      </c>
      <c r="H154" s="27">
        <f t="shared" ref="H154:AD154" si="2">H141 + H153 + IF(AND(OR($B$4="AT",$B$4="BE",$B$4="CH",$B$4="GB",$B$4="IE",$B$4="LT",$B$4="LU",$B$4="NL"),SUM(H143:H149)&gt;0),SUM(H143:H149)-SUM(H27:H33),0)</f>
        <v>0.10283264185450097</v>
      </c>
      <c r="I154" s="27">
        <f t="shared" si="2"/>
        <v>0.93249325076353118</v>
      </c>
      <c r="J154" s="27">
        <f t="shared" si="2"/>
        <v>1.2460123451707288</v>
      </c>
      <c r="K154" s="27">
        <f t="shared" si="2"/>
        <v>1.9244916957843095</v>
      </c>
      <c r="L154" s="27">
        <f t="shared" si="2"/>
        <v>0.26568495651137591</v>
      </c>
      <c r="M154" s="27">
        <f t="shared" si="2"/>
        <v>21.300143710243098</v>
      </c>
      <c r="N154" s="27">
        <f t="shared" si="2"/>
        <v>3.8540232654757349</v>
      </c>
      <c r="O154" s="27">
        <f t="shared" si="2"/>
        <v>7.3916049673483489E-2</v>
      </c>
      <c r="P154" s="27">
        <f t="shared" si="2"/>
        <v>5.1640866413800182E-2</v>
      </c>
      <c r="Q154" s="27">
        <f t="shared" si="2"/>
        <v>5.4058580156372341E-2</v>
      </c>
      <c r="R154" s="27">
        <f t="shared" si="2"/>
        <v>0.29644945084766428</v>
      </c>
      <c r="S154" s="27">
        <f t="shared" si="2"/>
        <v>4.7561964065662456</v>
      </c>
      <c r="T154" s="27">
        <f t="shared" si="2"/>
        <v>0.62499547124636445</v>
      </c>
      <c r="U154" s="27">
        <f t="shared" si="2"/>
        <v>1.4220870324047206E-2</v>
      </c>
      <c r="V154" s="27">
        <f t="shared" si="2"/>
        <v>2.5744498698406844</v>
      </c>
      <c r="W154" s="27">
        <f t="shared" si="2"/>
        <v>0.91696733763666161</v>
      </c>
      <c r="X154" s="27">
        <f t="shared" si="2"/>
        <v>7.5343776285537914E-2</v>
      </c>
      <c r="Y154" s="27">
        <f t="shared" si="2"/>
        <v>0.11547962403672341</v>
      </c>
      <c r="Z154" s="27">
        <f t="shared" si="2"/>
        <v>4.6764487601503549E-2</v>
      </c>
      <c r="AA154" s="27">
        <f t="shared" si="2"/>
        <v>3.9930519839321992E-2</v>
      </c>
      <c r="AB154" s="27">
        <f t="shared" si="2"/>
        <v>0.27751838087888686</v>
      </c>
      <c r="AC154" s="27">
        <f t="shared" si="2"/>
        <v>2.5440146895339643E-2</v>
      </c>
      <c r="AD154" s="27">
        <f t="shared" si="2"/>
        <v>4.6862550648392211E-2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6498"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6"/>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T24" sqref="T24"/>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332031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2000</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2000</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0.75140292936520681</v>
      </c>
      <c r="F14" s="122">
        <v>1.1214837854466668E-2</v>
      </c>
      <c r="G14" s="122">
        <v>8.1137657893886658E-3</v>
      </c>
      <c r="H14" s="122">
        <v>4.9335961817999997E-3</v>
      </c>
      <c r="I14" s="122">
        <v>4.7691017657758322E-2</v>
      </c>
      <c r="J14" s="122">
        <v>4.7697046457758324E-2</v>
      </c>
      <c r="K14" s="122">
        <v>4.7705336057758327E-2</v>
      </c>
      <c r="L14" s="122">
        <v>1.6695123597306749E-3</v>
      </c>
      <c r="M14" s="122">
        <v>2.9220077678146664E-2</v>
      </c>
      <c r="N14" s="122">
        <v>0.59332551970245462</v>
      </c>
      <c r="O14" s="122">
        <v>5.3503465630409086E-2</v>
      </c>
      <c r="P14" s="122">
        <v>3.5376778401816661E-2</v>
      </c>
      <c r="Q14" s="122">
        <v>4.2346715716360006E-2</v>
      </c>
      <c r="R14" s="122">
        <v>4.8977466223643615E-2</v>
      </c>
      <c r="S14" s="122">
        <v>0.13134934763036438</v>
      </c>
      <c r="T14" s="122">
        <v>7.5973516913234548E-2</v>
      </c>
      <c r="U14" s="122">
        <v>6.2787655863269344E-3</v>
      </c>
      <c r="V14" s="122">
        <v>0.96835484258245463</v>
      </c>
      <c r="W14" s="122">
        <v>4.5523004800000003E-2</v>
      </c>
      <c r="X14" s="122">
        <v>4.4939999999999997E-6</v>
      </c>
      <c r="Y14" s="122">
        <v>9.5764999999999989E-6</v>
      </c>
      <c r="Z14" s="122">
        <v>5.0824999999999992E-6</v>
      </c>
      <c r="AA14" s="122">
        <v>6.2233830399999999E-6</v>
      </c>
      <c r="AB14" s="122">
        <v>2.5358999999999999E-5</v>
      </c>
      <c r="AC14" s="122">
        <v>2.4182000000000002E-2</v>
      </c>
      <c r="AD14" s="122">
        <v>1.8189999999999999E-6</v>
      </c>
      <c r="AE14" s="123"/>
      <c r="AF14" s="122">
        <v>2.5120000000000009</v>
      </c>
      <c r="AG14" s="122" t="s">
        <v>420</v>
      </c>
      <c r="AH14" s="122">
        <v>197.24163633333325</v>
      </c>
      <c r="AI14" s="122">
        <v>1684.1983054239131</v>
      </c>
      <c r="AJ14" s="122">
        <v>2997.1373170002803</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0.298145494821973</v>
      </c>
      <c r="F23" s="122">
        <v>8.4130728163523877E-2</v>
      </c>
      <c r="G23" s="122">
        <v>4.405888509136098E-3</v>
      </c>
      <c r="H23" s="122">
        <v>5.9390332451486302E-5</v>
      </c>
      <c r="I23" s="122">
        <v>1.7346470974558995E-2</v>
      </c>
      <c r="J23" s="122">
        <v>2.273447867482007E-2</v>
      </c>
      <c r="K23" s="122">
        <v>6.9507785684219031E-2</v>
      </c>
      <c r="L23" s="122">
        <v>9.3654004815303029E-3</v>
      </c>
      <c r="M23" s="122">
        <v>0.29765866230057825</v>
      </c>
      <c r="N23" s="122">
        <v>4.8146874639846135E-4</v>
      </c>
      <c r="O23" s="122">
        <v>1.2267502397165939E-4</v>
      </c>
      <c r="P23" s="122" t="s">
        <v>421</v>
      </c>
      <c r="Q23" s="122" t="s">
        <v>421</v>
      </c>
      <c r="R23" s="122">
        <v>4.0139188641798412E-4</v>
      </c>
      <c r="S23" s="122">
        <v>1.7904504391286154E-2</v>
      </c>
      <c r="T23" s="122">
        <v>5.5555273509625238E-4</v>
      </c>
      <c r="U23" s="122">
        <v>7.7039849451420505E-5</v>
      </c>
      <c r="V23" s="122">
        <v>9.7894691321607843E-3</v>
      </c>
      <c r="W23" s="122" t="s">
        <v>421</v>
      </c>
      <c r="X23" s="122">
        <v>2.3632310496198998E-4</v>
      </c>
      <c r="Y23" s="122">
        <v>3.8463282067378759E-4</v>
      </c>
      <c r="Z23" s="122" t="s">
        <v>420</v>
      </c>
      <c r="AA23" s="122" t="s">
        <v>420</v>
      </c>
      <c r="AB23" s="122">
        <v>6.2095592563577839E-4</v>
      </c>
      <c r="AC23" s="122" t="s">
        <v>421</v>
      </c>
      <c r="AD23" s="122" t="s">
        <v>420</v>
      </c>
      <c r="AE23" s="123"/>
      <c r="AF23" s="122">
        <v>334.38810467546068</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0.41609098140607126</v>
      </c>
      <c r="F24" s="122">
        <v>7.9065485471784158E-2</v>
      </c>
      <c r="G24" s="122">
        <v>0.14977463541475983</v>
      </c>
      <c r="H24" s="122">
        <v>1.1882825431757766E-3</v>
      </c>
      <c r="I24" s="122">
        <v>3.3063204536203331E-2</v>
      </c>
      <c r="J24" s="122">
        <v>3.3076497543403333E-2</v>
      </c>
      <c r="K24" s="122">
        <v>3.308683654900333E-2</v>
      </c>
      <c r="L24" s="122">
        <v>1.7740084172682503E-2</v>
      </c>
      <c r="M24" s="122">
        <v>0.1553160545324126</v>
      </c>
      <c r="N24" s="122">
        <v>3.4305845336422125E-4</v>
      </c>
      <c r="O24" s="122">
        <v>1.3672860832186599E-5</v>
      </c>
      <c r="P24" s="122">
        <v>1.1279381660589322E-3</v>
      </c>
      <c r="Q24" s="122">
        <v>2.2489986752873304E-4</v>
      </c>
      <c r="R24" s="122">
        <v>3.5790191310235332E-4</v>
      </c>
      <c r="S24" s="122">
        <v>3.7752374147286862E-4</v>
      </c>
      <c r="T24" s="122">
        <v>5.4140749222462133E-5</v>
      </c>
      <c r="U24" s="122">
        <v>2.7581918815815432E-4</v>
      </c>
      <c r="V24" s="122">
        <v>4.7317453673843227E-2</v>
      </c>
      <c r="W24" s="122">
        <v>2.5093714169408731E-3</v>
      </c>
      <c r="X24" s="122">
        <v>7.0202198174019773E-5</v>
      </c>
      <c r="Y24" s="122">
        <v>1.106689927043665E-4</v>
      </c>
      <c r="Z24" s="122">
        <v>3.7687932126228207E-5</v>
      </c>
      <c r="AA24" s="122">
        <v>2.9691879358436654E-5</v>
      </c>
      <c r="AB24" s="122">
        <v>2.4825100236305111E-4</v>
      </c>
      <c r="AC24" s="122">
        <v>9.1574049600000002E-7</v>
      </c>
      <c r="AD24" s="122">
        <v>2.5109013600000004E-4</v>
      </c>
      <c r="AE24" s="123"/>
      <c r="AF24" s="122">
        <v>1580.6628005577663</v>
      </c>
      <c r="AG24" s="122">
        <v>1.4770008000000001</v>
      </c>
      <c r="AH24" s="122">
        <v>1714.0259700000001</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2.6008161373755092</v>
      </c>
      <c r="F27" s="122">
        <v>2.1140794133777772</v>
      </c>
      <c r="G27" s="122">
        <v>8.0485504195818264E-2</v>
      </c>
      <c r="H27" s="122">
        <v>9.2089656452127827E-2</v>
      </c>
      <c r="I27" s="122">
        <v>0.19194061435539697</v>
      </c>
      <c r="J27" s="122">
        <v>0.19194061435539697</v>
      </c>
      <c r="K27" s="122">
        <v>0.19194061435539697</v>
      </c>
      <c r="L27" s="122">
        <v>9.8865653739904566E-2</v>
      </c>
      <c r="M27" s="122">
        <v>17.214867542720974</v>
      </c>
      <c r="N27" s="122">
        <v>0.24896156512383932</v>
      </c>
      <c r="O27" s="122">
        <v>2.7575004584972866E-5</v>
      </c>
      <c r="P27" s="122">
        <v>1.5339546466528464E-3</v>
      </c>
      <c r="Q27" s="122">
        <v>4.4038042455111517E-5</v>
      </c>
      <c r="R27" s="122">
        <v>1.6097359994363099E-3</v>
      </c>
      <c r="S27" s="122">
        <v>1.1100606138722457E-3</v>
      </c>
      <c r="T27" s="122">
        <v>2.7697951906240455E-4</v>
      </c>
      <c r="U27" s="122">
        <v>3.2926075740277287E-5</v>
      </c>
      <c r="V27" s="122">
        <v>5.5933346318048855E-3</v>
      </c>
      <c r="W27" s="122">
        <v>0.13171959999999999</v>
      </c>
      <c r="X27" s="122">
        <v>3.3304725893E-3</v>
      </c>
      <c r="Y27" s="122">
        <v>3.9005876101000001E-3</v>
      </c>
      <c r="Z27" s="122">
        <v>2.8464402341000002E-3</v>
      </c>
      <c r="AA27" s="122">
        <v>3.4823776643E-3</v>
      </c>
      <c r="AB27" s="122">
        <v>1.35598780978E-2</v>
      </c>
      <c r="AC27" s="122">
        <v>1.3171980000000001E-4</v>
      </c>
      <c r="AD27" s="122">
        <v>2.6689100000000002E-5</v>
      </c>
      <c r="AE27" s="123"/>
      <c r="AF27" s="122">
        <v>9487.2192894050004</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0.60685241242308374</v>
      </c>
      <c r="F28" s="122">
        <v>9.4847876302901091E-2</v>
      </c>
      <c r="G28" s="122">
        <v>2.1323412370506643E-2</v>
      </c>
      <c r="H28" s="122">
        <v>1.06138241717574E-3</v>
      </c>
      <c r="I28" s="122">
        <v>6.8456773291317996E-2</v>
      </c>
      <c r="J28" s="122">
        <v>6.8456773291317996E-2</v>
      </c>
      <c r="K28" s="122">
        <v>6.8456773291317996E-2</v>
      </c>
      <c r="L28" s="122">
        <v>3.5823742988275613E-2</v>
      </c>
      <c r="M28" s="122">
        <v>0.56125717365751238</v>
      </c>
      <c r="N28" s="122">
        <v>3.212454793116173E-3</v>
      </c>
      <c r="O28" s="122">
        <v>2.0792793353164679E-6</v>
      </c>
      <c r="P28" s="122">
        <v>2.0257707916059771E-4</v>
      </c>
      <c r="Q28" s="122">
        <v>4.0159464275693526E-6</v>
      </c>
      <c r="R28" s="122">
        <v>3.1397389567518685E-4</v>
      </c>
      <c r="S28" s="122">
        <v>2.1093980374544156E-4</v>
      </c>
      <c r="T28" s="122">
        <v>1.0456300987219633E-5</v>
      </c>
      <c r="U28" s="122">
        <v>3.8733341845057686E-6</v>
      </c>
      <c r="V28" s="122">
        <v>6.9292178591913076E-4</v>
      </c>
      <c r="W28" s="122">
        <v>2.1928499999999997E-2</v>
      </c>
      <c r="X28" s="122">
        <v>7.53419779E-4</v>
      </c>
      <c r="Y28" s="122">
        <v>8.4671203120000006E-4</v>
      </c>
      <c r="Z28" s="122">
        <v>6.6149835700000004E-4</v>
      </c>
      <c r="AA28" s="122">
        <v>7.0612430300000001E-4</v>
      </c>
      <c r="AB28" s="122">
        <v>2.9677544702E-3</v>
      </c>
      <c r="AC28" s="122">
        <v>2.1928300000000001E-5</v>
      </c>
      <c r="AD28" s="122">
        <v>4.5772E-6</v>
      </c>
      <c r="AE28" s="123"/>
      <c r="AF28" s="122">
        <v>1594.3705190011999</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1.7091359359678018</v>
      </c>
      <c r="F29" s="122">
        <v>0.10514143762516773</v>
      </c>
      <c r="G29" s="122">
        <v>2.8033076458876885E-2</v>
      </c>
      <c r="H29" s="122">
        <v>5.1773191123720885E-4</v>
      </c>
      <c r="I29" s="122">
        <v>5.1871894858207229E-2</v>
      </c>
      <c r="J29" s="122">
        <v>5.1871894858207229E-2</v>
      </c>
      <c r="K29" s="122">
        <v>5.1871894858207229E-2</v>
      </c>
      <c r="L29" s="122">
        <v>3.0504642078531652E-2</v>
      </c>
      <c r="M29" s="122">
        <v>0.38640972312877098</v>
      </c>
      <c r="N29" s="122">
        <v>4.473754578110573E-5</v>
      </c>
      <c r="O29" s="122">
        <v>2.3855058153242835E-6</v>
      </c>
      <c r="P29" s="122">
        <v>2.5274698054620238E-4</v>
      </c>
      <c r="Q29" s="122">
        <v>4.7700785436231927E-6</v>
      </c>
      <c r="R29" s="122">
        <v>4.0527752349909976E-4</v>
      </c>
      <c r="S29" s="122">
        <v>2.7177690802132501E-4</v>
      </c>
      <c r="T29" s="122">
        <v>9.5560195666777387E-6</v>
      </c>
      <c r="U29" s="122">
        <v>4.7691454565978193E-6</v>
      </c>
      <c r="V29" s="122">
        <v>8.5841818957684652E-4</v>
      </c>
      <c r="W29" s="122">
        <v>1.0627999999999999E-2</v>
      </c>
      <c r="X29" s="122">
        <v>1.523360807E-4</v>
      </c>
      <c r="Y29" s="122">
        <v>9.224795991E-4</v>
      </c>
      <c r="Z29" s="122">
        <v>1.0308074791E-3</v>
      </c>
      <c r="AA29" s="122">
        <v>2.3696723650000001E-4</v>
      </c>
      <c r="AB29" s="122">
        <v>2.3425903953999999E-3</v>
      </c>
      <c r="AC29" s="122">
        <v>8.4036000000000003E-6</v>
      </c>
      <c r="AD29" s="122">
        <v>2.0530999999999999E-6</v>
      </c>
      <c r="AE29" s="123"/>
      <c r="AF29" s="122">
        <v>2035.7983391978</v>
      </c>
      <c r="AG29" s="122" t="s">
        <v>420</v>
      </c>
      <c r="AH29" s="122">
        <v>8.8179858555999999</v>
      </c>
      <c r="AI29" s="116" t="s">
        <v>420</v>
      </c>
      <c r="AJ29" s="122" t="s">
        <v>420</v>
      </c>
      <c r="AK29" s="122" t="s">
        <v>420</v>
      </c>
      <c r="AL29" s="124" t="s">
        <v>9</v>
      </c>
    </row>
    <row r="30" spans="1:38" s="90" customFormat="1" ht="26.25" customHeight="1" thickBot="1" x14ac:dyDescent="0.3">
      <c r="A30" s="77" t="s">
        <v>109</v>
      </c>
      <c r="B30" s="77" t="s">
        <v>142</v>
      </c>
      <c r="C30" s="77" t="s">
        <v>44</v>
      </c>
      <c r="D30" s="121"/>
      <c r="E30" s="122">
        <v>8.9020322472065979E-3</v>
      </c>
      <c r="F30" s="122">
        <v>0.19614439342382542</v>
      </c>
      <c r="G30" s="122">
        <v>2.7510573707634369E-4</v>
      </c>
      <c r="H30" s="122">
        <v>8.6436055599697193E-5</v>
      </c>
      <c r="I30" s="122">
        <v>3.3680926882421157E-3</v>
      </c>
      <c r="J30" s="122">
        <v>3.3680926882421157E-3</v>
      </c>
      <c r="K30" s="122">
        <v>3.3680926882421157E-3</v>
      </c>
      <c r="L30" s="122">
        <v>5.2111708665473751E-4</v>
      </c>
      <c r="M30" s="122">
        <v>0.8997792276698563</v>
      </c>
      <c r="N30" s="122">
        <v>3.9005575998832544E-3</v>
      </c>
      <c r="O30" s="122">
        <v>4.4899625090754371E-5</v>
      </c>
      <c r="P30" s="122">
        <v>1.5148227294710063E-5</v>
      </c>
      <c r="Q30" s="122">
        <v>5.2235266533482979E-7</v>
      </c>
      <c r="R30" s="122">
        <v>1.9855420589005732E-4</v>
      </c>
      <c r="S30" s="122">
        <v>7.6089277033250307E-3</v>
      </c>
      <c r="T30" s="122">
        <v>3.155713323814132E-4</v>
      </c>
      <c r="U30" s="122">
        <v>4.4704224257506436E-5</v>
      </c>
      <c r="V30" s="122">
        <v>4.4559315495980431E-3</v>
      </c>
      <c r="W30" s="122">
        <v>1.2011000000000001E-3</v>
      </c>
      <c r="X30" s="122">
        <v>1.7354561400000001E-5</v>
      </c>
      <c r="Y30" s="122">
        <v>3.0531695800000004E-5</v>
      </c>
      <c r="Z30" s="122">
        <v>1.1186748E-5</v>
      </c>
      <c r="AA30" s="122">
        <v>3.5558158100000005E-5</v>
      </c>
      <c r="AB30" s="122">
        <v>9.463116330000001E-5</v>
      </c>
      <c r="AC30" s="122">
        <v>1.2014000000000001E-6</v>
      </c>
      <c r="AD30" s="122">
        <v>1.0561999999999999E-6</v>
      </c>
      <c r="AE30" s="123"/>
      <c r="AF30" s="122">
        <v>76.218218574399998</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0.51272041535808488</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23.790452869599999</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6.1479642321504699E-2</v>
      </c>
      <c r="J32" s="122">
        <v>0.12608671624871373</v>
      </c>
      <c r="K32" s="122">
        <v>0.15284271154072726</v>
      </c>
      <c r="L32" s="122">
        <v>1.1903460562439754E-2</v>
      </c>
      <c r="M32" s="122" t="s">
        <v>420</v>
      </c>
      <c r="N32" s="126">
        <v>0.56035006106258578</v>
      </c>
      <c r="O32" s="122">
        <v>2.3197956943459119E-3</v>
      </c>
      <c r="P32" s="116" t="s">
        <v>421</v>
      </c>
      <c r="Q32" s="122">
        <v>6.344158593213872E-3</v>
      </c>
      <c r="R32" s="122">
        <v>0.21057562364647717</v>
      </c>
      <c r="S32" s="122">
        <v>4.6352891791766018</v>
      </c>
      <c r="T32" s="122">
        <v>3.1450580333601395E-2</v>
      </c>
      <c r="U32" s="122">
        <v>3.0568542308145466E-3</v>
      </c>
      <c r="V32" s="122">
        <v>1.2486045937536421</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3810.0852950240051</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1.8248582184653379E-2</v>
      </c>
      <c r="J33" s="122">
        <v>3.3793670712321096E-2</v>
      </c>
      <c r="K33" s="122">
        <v>6.7587341424642192E-2</v>
      </c>
      <c r="L33" s="122">
        <v>7.1642581910120703E-4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3810.0852950240051</v>
      </c>
      <c r="AL33" s="124" t="s">
        <v>381</v>
      </c>
    </row>
    <row r="34" spans="1:38" s="90" customFormat="1" ht="26.25" customHeight="1" thickBot="1" x14ac:dyDescent="0.3">
      <c r="A34" s="77" t="s">
        <v>107</v>
      </c>
      <c r="B34" s="77" t="s">
        <v>146</v>
      </c>
      <c r="C34" s="77" t="s">
        <v>48</v>
      </c>
      <c r="D34" s="121"/>
      <c r="E34" s="122">
        <v>0.10575206254440002</v>
      </c>
      <c r="F34" s="122">
        <v>9.3866884063200026E-3</v>
      </c>
      <c r="G34" s="122">
        <v>8.2415471220000005E-3</v>
      </c>
      <c r="H34" s="122">
        <v>1.4140759798800003E-5</v>
      </c>
      <c r="I34" s="122">
        <v>2.7648221766120007E-3</v>
      </c>
      <c r="J34" s="122">
        <v>2.9053622433240006E-3</v>
      </c>
      <c r="K34" s="122">
        <v>3.0675905919360005E-3</v>
      </c>
      <c r="L34" s="122">
        <v>1.7971344147978004E-3</v>
      </c>
      <c r="M34" s="122">
        <v>2.1592853459640005E-2</v>
      </c>
      <c r="N34" s="122" t="s">
        <v>421</v>
      </c>
      <c r="O34" s="122">
        <v>2.0213478730800002E-5</v>
      </c>
      <c r="P34" s="122" t="s">
        <v>421</v>
      </c>
      <c r="Q34" s="122" t="s">
        <v>421</v>
      </c>
      <c r="R34" s="122">
        <v>1.0089388739880002E-4</v>
      </c>
      <c r="S34" s="122">
        <v>3.4302186653040003E-3</v>
      </c>
      <c r="T34" s="122">
        <v>1.4123409173280002E-4</v>
      </c>
      <c r="U34" s="122">
        <v>2.0213478730800002E-5</v>
      </c>
      <c r="V34" s="122">
        <v>2.0178777479760001E-3</v>
      </c>
      <c r="W34" s="122" t="s">
        <v>421</v>
      </c>
      <c r="X34" s="122">
        <v>6.0553683064800009E-5</v>
      </c>
      <c r="Y34" s="122">
        <v>1.0089388739880002E-4</v>
      </c>
      <c r="Z34" s="122" t="s">
        <v>421</v>
      </c>
      <c r="AA34" s="122" t="s">
        <v>421</v>
      </c>
      <c r="AB34" s="122">
        <v>1.6144757046360002E-4</v>
      </c>
      <c r="AC34" s="122" t="s">
        <v>420</v>
      </c>
      <c r="AD34" s="122" t="s">
        <v>420</v>
      </c>
      <c r="AE34" s="123"/>
      <c r="AF34" s="122">
        <v>86.753127600000013</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2.7707385561488378E-2</v>
      </c>
      <c r="F36" s="122">
        <v>6.7157790488372115E-4</v>
      </c>
      <c r="G36" s="122">
        <v>6.9844102107906997E-4</v>
      </c>
      <c r="H36" s="122">
        <v>2.8052768484000006E-4</v>
      </c>
      <c r="I36" s="122">
        <v>3.8324712438697687E-4</v>
      </c>
      <c r="J36" s="122">
        <v>4.1062191898604661E-4</v>
      </c>
      <c r="K36" s="122">
        <v>4.1062191898604661E-4</v>
      </c>
      <c r="L36" s="122">
        <v>1.8535550174790706E-5</v>
      </c>
      <c r="M36" s="122">
        <v>1.4736338027162795E-3</v>
      </c>
      <c r="N36" s="122">
        <v>4.9888644362790719E-5</v>
      </c>
      <c r="O36" s="122">
        <v>3.8375880279069777E-6</v>
      </c>
      <c r="P36" s="122">
        <v>1.1512764083720934E-5</v>
      </c>
      <c r="Q36" s="122">
        <v>1.5350352111627911E-5</v>
      </c>
      <c r="R36" s="122">
        <v>1.9187940139534887E-5</v>
      </c>
      <c r="S36" s="122">
        <v>3.3770774645581401E-4</v>
      </c>
      <c r="T36" s="122">
        <v>3.8375880279069774E-4</v>
      </c>
      <c r="U36" s="122">
        <v>3.8375880279069775E-5</v>
      </c>
      <c r="V36" s="122">
        <v>4.6051056334883727E-4</v>
      </c>
      <c r="W36" s="122">
        <v>4.9888644362790719E-5</v>
      </c>
      <c r="X36" s="122">
        <v>7.6751760558139555E-7</v>
      </c>
      <c r="Y36" s="122">
        <v>3.8375880279069777E-6</v>
      </c>
      <c r="Z36" s="122">
        <v>3.8375880279069777E-6</v>
      </c>
      <c r="AA36" s="122">
        <v>3.8375880279069778E-7</v>
      </c>
      <c r="AB36" s="122">
        <v>8.8264524641860487E-6</v>
      </c>
      <c r="AC36" s="122">
        <v>3.0700704223255821E-5</v>
      </c>
      <c r="AD36" s="122">
        <v>1.4582834506046516E-5</v>
      </c>
      <c r="AE36" s="123"/>
      <c r="AF36" s="122">
        <v>16.501628520000004</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18.972504456327989</v>
      </c>
      <c r="AI37" s="122" t="s">
        <v>420</v>
      </c>
      <c r="AJ37" s="122" t="s">
        <v>420</v>
      </c>
      <c r="AK37" s="122" t="s">
        <v>337</v>
      </c>
      <c r="AL37" s="124" t="s">
        <v>9</v>
      </c>
    </row>
    <row r="38" spans="1:38" s="90" customFormat="1" ht="26.25" customHeight="1" thickBot="1" x14ac:dyDescent="0.3">
      <c r="A38" s="77" t="s">
        <v>107</v>
      </c>
      <c r="B38" s="77" t="s">
        <v>150</v>
      </c>
      <c r="C38" s="77" t="s">
        <v>249</v>
      </c>
      <c r="D38" s="129"/>
      <c r="E38" s="122">
        <v>8.6434185877926287E-3</v>
      </c>
      <c r="F38" s="122">
        <v>6.1363716307725287E-4</v>
      </c>
      <c r="G38" s="122">
        <v>1.2358910368964916E-4</v>
      </c>
      <c r="H38" s="122">
        <v>1.6399925933711322E-6</v>
      </c>
      <c r="I38" s="122">
        <v>5.4751915049842449E-4</v>
      </c>
      <c r="J38" s="122">
        <v>6.1497030883398763E-4</v>
      </c>
      <c r="K38" s="122">
        <v>1.1377553638413991E-3</v>
      </c>
      <c r="L38" s="122">
        <v>2.8598928846889352E-4</v>
      </c>
      <c r="M38" s="122">
        <v>3.2087903426080366E-3</v>
      </c>
      <c r="N38" s="122">
        <v>2.1423214700672021E-8</v>
      </c>
      <c r="O38" s="122">
        <v>2.8700426110504774E-6</v>
      </c>
      <c r="P38" s="122" t="s">
        <v>421</v>
      </c>
      <c r="Q38" s="122" t="s">
        <v>421</v>
      </c>
      <c r="R38" s="122">
        <v>1.1353104383467464E-5</v>
      </c>
      <c r="S38" s="122">
        <v>4.2071356701307155E-4</v>
      </c>
      <c r="T38" s="122">
        <v>1.5492357428022282E-5</v>
      </c>
      <c r="U38" s="122">
        <v>2.1019493804169114E-6</v>
      </c>
      <c r="V38" s="122">
        <v>2.3637997719317154E-4</v>
      </c>
      <c r="W38" s="122" t="s">
        <v>421</v>
      </c>
      <c r="X38" s="122">
        <v>6.302134037952679E-6</v>
      </c>
      <c r="Y38" s="122">
        <v>1.0500513278364094E-5</v>
      </c>
      <c r="Z38" s="122" t="s">
        <v>420</v>
      </c>
      <c r="AA38" s="122" t="s">
        <v>420</v>
      </c>
      <c r="AB38" s="122">
        <v>1.6802647316316779E-5</v>
      </c>
      <c r="AC38" s="122" t="s">
        <v>421</v>
      </c>
      <c r="AD38" s="122" t="s">
        <v>420</v>
      </c>
      <c r="AE38" s="123"/>
      <c r="AF38" s="122">
        <v>9.049140129864206</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0.84269095580384867</v>
      </c>
      <c r="F39" s="122">
        <v>0.3060586265641248</v>
      </c>
      <c r="G39" s="122">
        <v>0.33883548165313637</v>
      </c>
      <c r="H39" s="122">
        <v>3.4922850071222367E-4</v>
      </c>
      <c r="I39" s="122">
        <v>7.0891501102816251E-2</v>
      </c>
      <c r="J39" s="122">
        <v>8.1368356124182972E-2</v>
      </c>
      <c r="K39" s="122">
        <v>8.1370953135382965E-2</v>
      </c>
      <c r="L39" s="122">
        <v>3.5513991621995984E-2</v>
      </c>
      <c r="M39" s="122">
        <v>0.62284461634436816</v>
      </c>
      <c r="N39" s="122">
        <v>2.8092056522427088E-2</v>
      </c>
      <c r="O39" s="122">
        <v>5.3358629963781538E-4</v>
      </c>
      <c r="P39" s="122">
        <v>1.3790143805922242E-3</v>
      </c>
      <c r="Q39" s="122">
        <v>2.7740362752811183E-3</v>
      </c>
      <c r="R39" s="122">
        <v>3.5050234159625958E-2</v>
      </c>
      <c r="S39" s="122">
        <v>1.0506709657927429E-2</v>
      </c>
      <c r="T39" s="122">
        <v>0.43653482892588313</v>
      </c>
      <c r="U39" s="122">
        <v>9.4542543838982385E-4</v>
      </c>
      <c r="V39" s="122">
        <v>7.0412150116156244E-2</v>
      </c>
      <c r="W39" s="122">
        <v>2.1022345338733418E-2</v>
      </c>
      <c r="X39" s="122">
        <v>2.3513799604412244E-5</v>
      </c>
      <c r="Y39" s="122">
        <v>7.421957427483354E-5</v>
      </c>
      <c r="Z39" s="122">
        <v>1.4727730323947802E-5</v>
      </c>
      <c r="AA39" s="122">
        <v>1.2100287603483353E-5</v>
      </c>
      <c r="AB39" s="122">
        <v>1.2456139180667692E-4</v>
      </c>
      <c r="AC39" s="122">
        <v>7.682878615028918E-4</v>
      </c>
      <c r="AD39" s="122">
        <v>6.3524124360301879E-5</v>
      </c>
      <c r="AE39" s="123"/>
      <c r="AF39" s="122">
        <v>3491.8544543222356</v>
      </c>
      <c r="AG39" s="122">
        <v>0.37100159999999999</v>
      </c>
      <c r="AH39" s="122">
        <v>10268.980225200003</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1.8764319645100656</v>
      </c>
      <c r="F41" s="122">
        <v>0.25629956795855718</v>
      </c>
      <c r="G41" s="122">
        <v>1.1172008199558254</v>
      </c>
      <c r="H41" s="122">
        <v>4.9217859797422835E-3</v>
      </c>
      <c r="I41" s="122">
        <v>0.20235894356007317</v>
      </c>
      <c r="J41" s="122">
        <v>0.20398675178990061</v>
      </c>
      <c r="K41" s="122">
        <v>0.22052815496650208</v>
      </c>
      <c r="L41" s="122">
        <v>1.4145641915431151E-2</v>
      </c>
      <c r="M41" s="122">
        <v>2.4897118920186641</v>
      </c>
      <c r="N41" s="122">
        <v>3.4960064156179353E-2</v>
      </c>
      <c r="O41" s="122">
        <v>6.4998844744163994E-4</v>
      </c>
      <c r="P41" s="122">
        <v>4.5676156199974619E-3</v>
      </c>
      <c r="Q41" s="122">
        <v>3.767617462905696E-3</v>
      </c>
      <c r="R41" s="122">
        <v>9.3381142848002179E-3</v>
      </c>
      <c r="S41" s="122">
        <v>9.4107195814711279E-3</v>
      </c>
      <c r="T41" s="122">
        <v>3.7160670075630673E-3</v>
      </c>
      <c r="U41" s="122">
        <v>1.4368629867545788E-3</v>
      </c>
      <c r="V41" s="122">
        <v>9.2657124086347908E-2</v>
      </c>
      <c r="W41" s="122">
        <v>0.29801477224464834</v>
      </c>
      <c r="X41" s="122">
        <v>7.110615000076051E-2</v>
      </c>
      <c r="Y41" s="122">
        <v>0.10963498837110999</v>
      </c>
      <c r="Z41" s="122">
        <v>4.2602918156040774E-2</v>
      </c>
      <c r="AA41" s="122">
        <v>3.5873015347439717E-2</v>
      </c>
      <c r="AB41" s="122">
        <v>0.25921707187535104</v>
      </c>
      <c r="AC41" s="122">
        <v>3.1061282096928597E-4</v>
      </c>
      <c r="AD41" s="122">
        <v>4.4316127964161858E-2</v>
      </c>
      <c r="AE41" s="123"/>
      <c r="AF41" s="122">
        <v>9420.0159211200007</v>
      </c>
      <c r="AG41" s="122">
        <v>257.66979839999999</v>
      </c>
      <c r="AH41" s="122">
        <v>20658.4350012</v>
      </c>
      <c r="AI41" s="122">
        <v>146.62271927141472</v>
      </c>
      <c r="AJ41" s="122" t="s">
        <v>420</v>
      </c>
      <c r="AK41" s="122" t="s">
        <v>337</v>
      </c>
      <c r="AL41" s="124" t="s">
        <v>9</v>
      </c>
    </row>
    <row r="42" spans="1:38" s="90" customFormat="1" ht="26.25" customHeight="1" thickBot="1" x14ac:dyDescent="0.3">
      <c r="A42" s="77" t="s">
        <v>107</v>
      </c>
      <c r="B42" s="77" t="s">
        <v>154</v>
      </c>
      <c r="C42" s="77" t="s">
        <v>50</v>
      </c>
      <c r="D42" s="121"/>
      <c r="E42" s="122">
        <v>2.4678649375513479E-3</v>
      </c>
      <c r="F42" s="122">
        <v>0.11018866359727689</v>
      </c>
      <c r="G42" s="122">
        <v>5.8567830652429622E-5</v>
      </c>
      <c r="H42" s="122">
        <v>6.3701857550578546E-6</v>
      </c>
      <c r="I42" s="122">
        <v>3.3619756778771473E-4</v>
      </c>
      <c r="J42" s="122">
        <v>3.4834291096943467E-4</v>
      </c>
      <c r="K42" s="122">
        <v>3.6193485275831465E-4</v>
      </c>
      <c r="L42" s="122">
        <v>3.3538357770621414E-5</v>
      </c>
      <c r="M42" s="122">
        <v>0.20816044650801274</v>
      </c>
      <c r="N42" s="122">
        <v>6.1862234058381645E-4</v>
      </c>
      <c r="O42" s="122">
        <v>3.9958678499773175E-6</v>
      </c>
      <c r="P42" s="122" t="s">
        <v>421</v>
      </c>
      <c r="Q42" s="122" t="s">
        <v>421</v>
      </c>
      <c r="R42" s="122">
        <v>4.2487860384712215E-5</v>
      </c>
      <c r="S42" s="122">
        <v>1.1554574979815609E-3</v>
      </c>
      <c r="T42" s="122">
        <v>2.9674742150786061E-5</v>
      </c>
      <c r="U42" s="122">
        <v>3.7068247248373176E-6</v>
      </c>
      <c r="V42" s="122">
        <v>5.5405917576872388E-4</v>
      </c>
      <c r="W42" s="122" t="s">
        <v>421</v>
      </c>
      <c r="X42" s="122">
        <v>1.036362130312459E-5</v>
      </c>
      <c r="Y42" s="122">
        <v>1.1463044072001835E-5</v>
      </c>
      <c r="Z42" s="122" t="s">
        <v>420</v>
      </c>
      <c r="AA42" s="122" t="s">
        <v>420</v>
      </c>
      <c r="AB42" s="122">
        <v>2.182666537512643E-5</v>
      </c>
      <c r="AC42" s="122" t="s">
        <v>421</v>
      </c>
      <c r="AD42" s="122" t="s">
        <v>420</v>
      </c>
      <c r="AE42" s="123"/>
      <c r="AF42" s="122">
        <v>16.421233531029337</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2.9316116002452743E-3</v>
      </c>
      <c r="F44" s="122">
        <v>1.1488082423687864E-2</v>
      </c>
      <c r="G44" s="122">
        <v>4.2833936512671884E-5</v>
      </c>
      <c r="H44" s="122">
        <v>5.916543541320122E-7</v>
      </c>
      <c r="I44" s="122">
        <v>3.500426857408659E-4</v>
      </c>
      <c r="J44" s="122">
        <v>3.6371398327932742E-4</v>
      </c>
      <c r="K44" s="122">
        <v>5.0186045804855831E-4</v>
      </c>
      <c r="L44" s="122">
        <v>8.2634400402857553E-5</v>
      </c>
      <c r="M44" s="122">
        <v>2.7239479832010652E-2</v>
      </c>
      <c r="N44" s="122">
        <v>6.8818512687755996E-5</v>
      </c>
      <c r="O44" s="122">
        <v>3.0103452850442897E-6</v>
      </c>
      <c r="P44" s="122" t="s">
        <v>421</v>
      </c>
      <c r="Q44" s="122" t="s">
        <v>421</v>
      </c>
      <c r="R44" s="122">
        <v>8.8632241146599083E-6</v>
      </c>
      <c r="S44" s="122">
        <v>3.8893055968473682E-4</v>
      </c>
      <c r="T44" s="122">
        <v>1.0923280826733101E-5</v>
      </c>
      <c r="U44" s="122">
        <v>1.0300277029365974E-6</v>
      </c>
      <c r="V44" s="122">
        <v>2.2479368066058282E-4</v>
      </c>
      <c r="W44" s="122" t="s">
        <v>421</v>
      </c>
      <c r="X44" s="122">
        <v>3.5024853688097917E-6</v>
      </c>
      <c r="Y44" s="122">
        <v>4.7378108946829844E-6</v>
      </c>
      <c r="Z44" s="122" t="s">
        <v>420</v>
      </c>
      <c r="AA44" s="122" t="s">
        <v>420</v>
      </c>
      <c r="AB44" s="122">
        <v>8.2402962634927752E-6</v>
      </c>
      <c r="AC44" s="122" t="s">
        <v>421</v>
      </c>
      <c r="AD44" s="122" t="s">
        <v>420</v>
      </c>
      <c r="AE44" s="123"/>
      <c r="AF44" s="122">
        <v>4.4827706957273694</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1.0524269668881954E-4</v>
      </c>
      <c r="F47" s="122">
        <v>1.4584347275670004E-5</v>
      </c>
      <c r="G47" s="122">
        <v>1.4017408430263718E-6</v>
      </c>
      <c r="H47" s="122">
        <v>1.7371189135588152E-8</v>
      </c>
      <c r="I47" s="122">
        <v>1.3167552680588884E-5</v>
      </c>
      <c r="J47" s="122">
        <v>1.1022108748696663E-4</v>
      </c>
      <c r="K47" s="122">
        <v>8.2472423262688714E-4</v>
      </c>
      <c r="L47" s="122">
        <v>5.441248524373223E-6</v>
      </c>
      <c r="M47" s="122">
        <v>5.0350707761851246E-5</v>
      </c>
      <c r="N47" s="122">
        <v>2.3154797199876518E-9</v>
      </c>
      <c r="O47" s="122">
        <v>1.7809798082310657E-6</v>
      </c>
      <c r="P47" s="122" t="s">
        <v>421</v>
      </c>
      <c r="Q47" s="122" t="s">
        <v>421</v>
      </c>
      <c r="R47" s="122">
        <v>2.1671920248866835E-6</v>
      </c>
      <c r="S47" s="122">
        <v>1.8315096595323806E-4</v>
      </c>
      <c r="T47" s="122">
        <v>2.1830168368825175E-6</v>
      </c>
      <c r="U47" s="122">
        <v>2.3849276303610323E-8</v>
      </c>
      <c r="V47" s="122">
        <v>6.8846699461744124E-5</v>
      </c>
      <c r="W47" s="122" t="s">
        <v>421</v>
      </c>
      <c r="X47" s="122">
        <v>6.6760439800722229E-8</v>
      </c>
      <c r="Y47" s="122">
        <v>1.1277245081346261E-7</v>
      </c>
      <c r="Z47" s="122" t="s">
        <v>420</v>
      </c>
      <c r="AA47" s="122" t="s">
        <v>420</v>
      </c>
      <c r="AB47" s="122">
        <v>1.7953289061418483E-7</v>
      </c>
      <c r="AC47" s="122" t="s">
        <v>421</v>
      </c>
      <c r="AD47" s="122" t="s">
        <v>420</v>
      </c>
      <c r="AE47" s="123"/>
      <c r="AF47" s="122">
        <v>0.10255369179090508</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0.33604711109963264</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0.28679442367732672</v>
      </c>
      <c r="AL53" s="124" t="s">
        <v>307</v>
      </c>
    </row>
    <row r="54" spans="1:38" s="90" customFormat="1" ht="37.5" customHeight="1" thickBot="1" x14ac:dyDescent="0.3">
      <c r="A54" s="77" t="s">
        <v>102</v>
      </c>
      <c r="B54" s="77" t="s">
        <v>164</v>
      </c>
      <c r="C54" s="77" t="s">
        <v>258</v>
      </c>
      <c r="D54" s="121"/>
      <c r="E54" s="122" t="s">
        <v>420</v>
      </c>
      <c r="F54" s="122">
        <v>0.31736296186447616</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32954.602136400004</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2.3493263954802265E-2</v>
      </c>
      <c r="J61" s="122">
        <v>0.23493263954802263</v>
      </c>
      <c r="K61" s="122">
        <v>0.78591003465160092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62761.069679849352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2.0860537238331704</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959318</v>
      </c>
      <c r="AL82" s="124" t="s">
        <v>338</v>
      </c>
    </row>
    <row r="83" spans="1:38" s="90" customFormat="1" ht="26.25" customHeight="1" thickBot="1" x14ac:dyDescent="0.3">
      <c r="A83" s="77" t="s">
        <v>100</v>
      </c>
      <c r="B83" s="84" t="s">
        <v>194</v>
      </c>
      <c r="C83" s="83" t="s">
        <v>62</v>
      </c>
      <c r="D83" s="121"/>
      <c r="E83" s="122" t="s">
        <v>421</v>
      </c>
      <c r="F83" s="122">
        <v>7.9900824615384625E-4</v>
      </c>
      <c r="G83" s="122" t="s">
        <v>421</v>
      </c>
      <c r="H83" s="122" t="s">
        <v>420</v>
      </c>
      <c r="I83" s="122">
        <v>1.9975206153846156E-4</v>
      </c>
      <c r="J83" s="122">
        <v>1.4981404615384615E-3</v>
      </c>
      <c r="K83" s="122">
        <v>6.991322153846154E-3</v>
      </c>
      <c r="L83" s="122">
        <v>1.1385867507692309E-5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2.0799777033574101</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4.0415321544644854E-2</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959318</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0.76377112210389608</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4.6030647173390055E-3</v>
      </c>
      <c r="F91" s="122">
        <v>1.2254540601002843E-2</v>
      </c>
      <c r="G91" s="122">
        <v>1.7955212424345863E-3</v>
      </c>
      <c r="H91" s="122">
        <v>1.0507508986397065E-2</v>
      </c>
      <c r="I91" s="122">
        <v>7.7469773693617044E-2</v>
      </c>
      <c r="J91" s="122">
        <v>8.5883055640970596E-2</v>
      </c>
      <c r="K91" s="122">
        <v>8.7620771858108432E-2</v>
      </c>
      <c r="L91" s="122">
        <v>3.0762947996319117E-4</v>
      </c>
      <c r="M91" s="122">
        <v>0.14076308703376805</v>
      </c>
      <c r="N91" s="122">
        <v>0.13777110907479911</v>
      </c>
      <c r="O91" s="122">
        <v>1.6456062467083928E-2</v>
      </c>
      <c r="P91" s="122">
        <v>3.6446511954314731E-4</v>
      </c>
      <c r="Q91" s="122">
        <v>2.4941954482986771E-4</v>
      </c>
      <c r="R91" s="122">
        <v>1.356589911783296E-2</v>
      </c>
      <c r="S91" s="122">
        <v>0.52217861040644653</v>
      </c>
      <c r="T91" s="122">
        <v>2.9748962013792787E-2</v>
      </c>
      <c r="U91" s="122">
        <v>2.5636913568419404E-3</v>
      </c>
      <c r="V91" s="122">
        <v>0.3016289904738394</v>
      </c>
      <c r="W91" s="122">
        <v>2.531929876240257E-4</v>
      </c>
      <c r="X91" s="122">
        <v>2.8104421626266851E-4</v>
      </c>
      <c r="Y91" s="122">
        <v>1.1393684443081156E-4</v>
      </c>
      <c r="Z91" s="122">
        <v>1.1393684443081156E-4</v>
      </c>
      <c r="AA91" s="122">
        <v>1.1393684443081156E-4</v>
      </c>
      <c r="AB91" s="122">
        <v>6.2285474955510315E-4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0.13533364303469225</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3.4003712813162458E-5</v>
      </c>
      <c r="F99" s="122">
        <v>1.2806290248717728E-3</v>
      </c>
      <c r="G99" s="122" t="s">
        <v>420</v>
      </c>
      <c r="H99" s="122">
        <v>1.1583548537246922E-3</v>
      </c>
      <c r="I99" s="122">
        <v>2.6239999999999999E-5</v>
      </c>
      <c r="J99" s="122">
        <v>4.032E-5</v>
      </c>
      <c r="K99" s="122">
        <v>8.8319999999999995E-5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6.4000000000000001E-2</v>
      </c>
      <c r="AL99" s="124" t="s">
        <v>334</v>
      </c>
    </row>
    <row r="100" spans="1:38" s="90" customFormat="1" ht="26.25" customHeight="1" thickBot="1" x14ac:dyDescent="0.3">
      <c r="A100" s="77" t="s">
        <v>104</v>
      </c>
      <c r="B100" s="77" t="s">
        <v>203</v>
      </c>
      <c r="C100" s="77" t="s">
        <v>357</v>
      </c>
      <c r="D100" s="129"/>
      <c r="E100" s="122">
        <v>1.5615091301906877E-4</v>
      </c>
      <c r="F100" s="122">
        <v>3.7580319200050316E-3</v>
      </c>
      <c r="G100" s="122" t="s">
        <v>420</v>
      </c>
      <c r="H100" s="122">
        <v>2.9881005521072358E-3</v>
      </c>
      <c r="I100" s="122">
        <v>6.5879999999999999E-5</v>
      </c>
      <c r="J100" s="122">
        <v>9.8820000000000006E-5</v>
      </c>
      <c r="K100" s="122">
        <v>2.1593999999999997E-4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0.36599999999999999</v>
      </c>
      <c r="AL100" s="124" t="s">
        <v>334</v>
      </c>
    </row>
    <row r="101" spans="1:38" s="90" customFormat="1" ht="26.25" customHeight="1" thickBot="1" x14ac:dyDescent="0.3">
      <c r="A101" s="77" t="s">
        <v>104</v>
      </c>
      <c r="B101" s="77" t="s">
        <v>205</v>
      </c>
      <c r="C101" s="77" t="s">
        <v>244</v>
      </c>
      <c r="D101" s="129"/>
      <c r="E101" s="122">
        <v>1.448418779101883E-5</v>
      </c>
      <c r="F101" s="122">
        <v>6.835140392629623E-5</v>
      </c>
      <c r="G101" s="122" t="s">
        <v>420</v>
      </c>
      <c r="H101" s="122">
        <v>3.3539061989508603E-4</v>
      </c>
      <c r="I101" s="122">
        <v>5.9800000000000003E-6</v>
      </c>
      <c r="J101" s="122">
        <v>1.7939999999999998E-5</v>
      </c>
      <c r="K101" s="122">
        <v>4.1860000000000009E-5</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0.29899999999999999</v>
      </c>
      <c r="AL101" s="124" t="s">
        <v>334</v>
      </c>
    </row>
    <row r="102" spans="1:38" s="90" customFormat="1" ht="26.25" customHeight="1" thickBot="1" x14ac:dyDescent="0.3">
      <c r="A102" s="77" t="s">
        <v>104</v>
      </c>
      <c r="B102" s="77" t="s">
        <v>206</v>
      </c>
      <c r="C102" s="77" t="s">
        <v>358</v>
      </c>
      <c r="D102" s="129"/>
      <c r="E102" s="122">
        <v>7.495339634520988E-7</v>
      </c>
      <c r="F102" s="122">
        <v>6.5404236328468359E-6</v>
      </c>
      <c r="G102" s="122" t="s">
        <v>420</v>
      </c>
      <c r="H102" s="122">
        <v>6.0921244864024485E-5</v>
      </c>
      <c r="I102" s="122">
        <v>9.1200000000000009E-8</v>
      </c>
      <c r="J102" s="122">
        <v>1.1160000000000002E-6</v>
      </c>
      <c r="K102" s="122">
        <v>8.3699999999999995E-6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1.2E-2</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1.1296793424657535E-7</v>
      </c>
      <c r="F104" s="122">
        <v>1.1657753424657536E-6</v>
      </c>
      <c r="G104" s="122" t="s">
        <v>420</v>
      </c>
      <c r="H104" s="122">
        <v>2.346508975342466E-6</v>
      </c>
      <c r="I104" s="122">
        <v>4.0000000000000001E-8</v>
      </c>
      <c r="J104" s="122">
        <v>1.1999999999999999E-7</v>
      </c>
      <c r="K104" s="122">
        <v>2.8000000000000002E-7</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2E-3</v>
      </c>
      <c r="AL104" s="124" t="s">
        <v>334</v>
      </c>
    </row>
    <row r="105" spans="1:38" s="90" customFormat="1" ht="26.25" customHeight="1" thickBot="1" x14ac:dyDescent="0.3">
      <c r="A105" s="77" t="s">
        <v>104</v>
      </c>
      <c r="B105" s="77" t="s">
        <v>298</v>
      </c>
      <c r="C105" s="77" t="s">
        <v>247</v>
      </c>
      <c r="D105" s="129"/>
      <c r="E105" s="122">
        <v>1.0042203287671234E-5</v>
      </c>
      <c r="F105" s="122">
        <v>1.2648714246575344E-4</v>
      </c>
      <c r="G105" s="122" t="s">
        <v>420</v>
      </c>
      <c r="H105" s="122">
        <v>2.5577289452054794E-4</v>
      </c>
      <c r="I105" s="122">
        <v>2.9400000000000002E-6</v>
      </c>
      <c r="J105" s="122">
        <v>4.6199999999999998E-6</v>
      </c>
      <c r="K105" s="122">
        <v>1.0079999999999998E-5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2.1000000000000001E-2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8.478803801304301E-7</v>
      </c>
      <c r="F107" s="122">
        <v>9.1417540743076969E-6</v>
      </c>
      <c r="G107" s="122" t="s">
        <v>420</v>
      </c>
      <c r="H107" s="122">
        <v>3.3813835435801813E-5</v>
      </c>
      <c r="I107" s="122">
        <v>2.44E-8</v>
      </c>
      <c r="J107" s="122">
        <v>6.1000000000000009E-7</v>
      </c>
      <c r="K107" s="122">
        <v>2.8974999999999998E-6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0.122</v>
      </c>
      <c r="AL107" s="124" t="s">
        <v>334</v>
      </c>
    </row>
    <row r="108" spans="1:38" s="90" customFormat="1" ht="26.25" customHeight="1" thickBot="1" x14ac:dyDescent="0.3">
      <c r="A108" s="77" t="s">
        <v>104</v>
      </c>
      <c r="B108" s="77" t="s">
        <v>300</v>
      </c>
      <c r="C108" s="77" t="s">
        <v>360</v>
      </c>
      <c r="D108" s="129"/>
      <c r="E108" s="122">
        <v>7.9885727380753485E-7</v>
      </c>
      <c r="F108" s="122">
        <v>2.076908066517312E-5</v>
      </c>
      <c r="G108" s="122" t="s">
        <v>420</v>
      </c>
      <c r="H108" s="122">
        <v>1.644030314061883E-5</v>
      </c>
      <c r="I108" s="122">
        <v>2.3999999999999998E-7</v>
      </c>
      <c r="J108" s="122">
        <v>3.2000000000000003E-6</v>
      </c>
      <c r="K108" s="122">
        <v>6.4000000000000006E-6</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0.16</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1.7654737017510198E-7</v>
      </c>
      <c r="F110" s="122">
        <v>1.9013999999999998E-5</v>
      </c>
      <c r="G110" s="122" t="s">
        <v>420</v>
      </c>
      <c r="H110" s="122">
        <v>4.7100365121823248E-6</v>
      </c>
      <c r="I110" s="122">
        <v>8.6799999999999999E-7</v>
      </c>
      <c r="J110" s="122">
        <v>6.3100000000000006E-6</v>
      </c>
      <c r="K110" s="122">
        <v>6.3900000000000007E-6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4.2000000000000003E-2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2.2189638519999996E-3</v>
      </c>
      <c r="F112" s="122" t="s">
        <v>421</v>
      </c>
      <c r="G112" s="122" t="s">
        <v>420</v>
      </c>
      <c r="H112" s="122">
        <v>2.1084119029450101E-3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55474.096299999997</v>
      </c>
      <c r="AL112" s="124" t="s">
        <v>411</v>
      </c>
    </row>
    <row r="113" spans="1:38" s="90" customFormat="1" ht="26.25" customHeight="1" thickBot="1" x14ac:dyDescent="0.3">
      <c r="A113" s="77" t="s">
        <v>114</v>
      </c>
      <c r="B113" s="84" t="s">
        <v>222</v>
      </c>
      <c r="C113" s="84" t="s">
        <v>120</v>
      </c>
      <c r="D113" s="121"/>
      <c r="E113" s="122">
        <v>4.9646406459411387E-4</v>
      </c>
      <c r="F113" s="122" t="s">
        <v>421</v>
      </c>
      <c r="G113" s="122" t="s">
        <v>420</v>
      </c>
      <c r="H113" s="122">
        <v>2.8883442564899119E-3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12411.601614852849</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6.8920308342927195E-4</v>
      </c>
      <c r="F116" s="122" t="s">
        <v>421</v>
      </c>
      <c r="G116" s="122" t="s">
        <v>420</v>
      </c>
      <c r="H116" s="122">
        <v>1.8286659348636912E-3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17230.077085731798</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4.5698444999999999E-5</v>
      </c>
      <c r="J119" s="122">
        <v>8.1212655000000012E-4</v>
      </c>
      <c r="K119" s="122">
        <v>8.1212655000000012E-4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482.09</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4.1459739999999998E-4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482.09</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4.5069749999999999E-3</v>
      </c>
      <c r="F133" s="122">
        <v>7.1019000000000006E-5</v>
      </c>
      <c r="G133" s="122">
        <v>6.1731900000000007E-4</v>
      </c>
      <c r="H133" s="122" t="s">
        <v>420</v>
      </c>
      <c r="I133" s="122">
        <v>1.8956610000000001E-4</v>
      </c>
      <c r="J133" s="122">
        <v>1.8956610000000001E-4</v>
      </c>
      <c r="K133" s="122">
        <v>2.1065328000000001E-4</v>
      </c>
      <c r="L133" s="122" t="s">
        <v>421</v>
      </c>
      <c r="M133" s="122">
        <v>7.6482000000000004E-4</v>
      </c>
      <c r="N133" s="122">
        <v>1.6405389000000002E-4</v>
      </c>
      <c r="O133" s="122">
        <v>2.7478890000000005E-5</v>
      </c>
      <c r="P133" s="122">
        <v>8.1398700000000004E-3</v>
      </c>
      <c r="Q133" s="122">
        <v>7.4351429999999996E-5</v>
      </c>
      <c r="R133" s="122">
        <v>7.4078279999999997E-5</v>
      </c>
      <c r="S133" s="122">
        <v>6.7905090000000001E-5</v>
      </c>
      <c r="T133" s="122">
        <v>9.4673789999999994E-5</v>
      </c>
      <c r="U133" s="122">
        <v>1.0805814000000001E-4</v>
      </c>
      <c r="V133" s="122">
        <v>8.7473556000000011E-4</v>
      </c>
      <c r="W133" s="122">
        <v>1.47501E-4</v>
      </c>
      <c r="X133" s="122">
        <v>7.2111599999999996E-8</v>
      </c>
      <c r="Y133" s="122">
        <v>3.9388230000000002E-8</v>
      </c>
      <c r="Z133" s="122">
        <v>3.5181720000000007E-8</v>
      </c>
      <c r="AA133" s="122">
        <v>3.8186370000000001E-8</v>
      </c>
      <c r="AB133" s="122">
        <v>1.8486792000000001E-7</v>
      </c>
      <c r="AC133" s="122">
        <v>8.194500000000001E-4</v>
      </c>
      <c r="AD133" s="122">
        <v>2.2398299999999999E-3</v>
      </c>
      <c r="AE133" s="123"/>
      <c r="AF133" s="122" t="s">
        <v>420</v>
      </c>
      <c r="AG133" s="122" t="s">
        <v>420</v>
      </c>
      <c r="AH133" s="122" t="s">
        <v>420</v>
      </c>
      <c r="AI133" s="122" t="s">
        <v>420</v>
      </c>
      <c r="AJ133" s="122" t="s">
        <v>420</v>
      </c>
      <c r="AK133" s="122">
        <v>5463</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2.8326026999999997E-4</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18884018</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4.128975E-2</v>
      </c>
      <c r="J139" s="122">
        <v>4.128975E-2</v>
      </c>
      <c r="K139" s="122">
        <v>4.128975E-2</v>
      </c>
      <c r="L139" s="122" t="s">
        <v>421</v>
      </c>
      <c r="M139" s="122" t="s">
        <v>421</v>
      </c>
      <c r="N139" s="122">
        <v>1.2061E-4</v>
      </c>
      <c r="O139" s="122">
        <v>2.4129999999999998E-4</v>
      </c>
      <c r="P139" s="122">
        <v>2.4129999999999998E-4</v>
      </c>
      <c r="Q139" s="122">
        <v>3.8262000000000002E-4</v>
      </c>
      <c r="R139" s="122">
        <v>3.6372999999999999E-4</v>
      </c>
      <c r="S139" s="122">
        <v>8.4803999999999999E-4</v>
      </c>
      <c r="T139" s="122" t="s">
        <v>421</v>
      </c>
      <c r="U139" s="122" t="s">
        <v>421</v>
      </c>
      <c r="V139" s="122" t="s">
        <v>421</v>
      </c>
      <c r="W139" s="122">
        <v>0.41015000000000001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1059</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9.275084064672793</v>
      </c>
      <c r="F141" s="69">
        <f t="shared" ref="F141:AD141" si="0">SUM(F14:F140)</f>
        <v>9.7160140737450824</v>
      </c>
      <c r="G141" s="69">
        <f t="shared" si="0"/>
        <v>1.763305998967069</v>
      </c>
      <c r="H141" s="69">
        <f t="shared" si="0"/>
        <v>0.12769955995242396</v>
      </c>
      <c r="I141" s="69">
        <f t="shared" si="0"/>
        <v>0.9139018416433965</v>
      </c>
      <c r="J141" s="69">
        <f t="shared" si="0"/>
        <v>1.2344363118191424</v>
      </c>
      <c r="K141" s="69">
        <f t="shared" si="0"/>
        <v>1.9183100302846188</v>
      </c>
      <c r="L141" s="69">
        <f t="shared" si="0"/>
        <v>0.2593119614338884</v>
      </c>
      <c r="M141" s="69">
        <f t="shared" si="0"/>
        <v>23.075588135604477</v>
      </c>
      <c r="N141" s="69">
        <f t="shared" si="0"/>
        <v>1.7597531119871574</v>
      </c>
      <c r="O141" s="69">
        <f t="shared" si="0"/>
        <v>7.3980673030861602E-2</v>
      </c>
      <c r="P141" s="69">
        <f t="shared" si="0"/>
        <v>5.3212921385746501E-2</v>
      </c>
      <c r="Q141" s="69">
        <f t="shared" si="0"/>
        <v>5.6232515662322562E-2</v>
      </c>
      <c r="R141" s="69">
        <f>SUM(R14:R140)</f>
        <v>0.32141693434484697</v>
      </c>
      <c r="S141" s="69">
        <f t="shared" si="0"/>
        <v>5.3430504237069263</v>
      </c>
      <c r="T141" s="69">
        <f t="shared" si="0"/>
        <v>0.57932415193215725</v>
      </c>
      <c r="U141" s="69">
        <f t="shared" si="0"/>
        <v>1.4894241566470652E-2</v>
      </c>
      <c r="V141" s="69">
        <f t="shared" si="0"/>
        <v>2.7548024333797527</v>
      </c>
      <c r="W141" s="69">
        <f t="shared" si="0"/>
        <v>0.94314727643230956</v>
      </c>
      <c r="X141" s="69">
        <f t="shared" si="0"/>
        <v>7.6056938643583649E-2</v>
      </c>
      <c r="Y141" s="69">
        <f t="shared" si="0"/>
        <v>0.11615991904374635</v>
      </c>
      <c r="Z141" s="69">
        <f t="shared" si="0"/>
        <v>4.7328158750869674E-2</v>
      </c>
      <c r="AA141" s="69">
        <f t="shared" si="0"/>
        <v>4.0496417048945237E-2</v>
      </c>
      <c r="AB141" s="69">
        <f t="shared" si="0"/>
        <v>0.28004141610410499</v>
      </c>
      <c r="AC141" s="69">
        <f t="shared" si="0"/>
        <v>2.6275220227191438E-2</v>
      </c>
      <c r="AD141" s="69">
        <f t="shared" si="0"/>
        <v>4.6921349659028208E-2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2.1698297544263077</v>
      </c>
      <c r="F143" s="78">
        <v>1.6495861786486528</v>
      </c>
      <c r="G143" s="78">
        <v>7.1904462078042811E-2</v>
      </c>
      <c r="H143" s="78">
        <v>7.0985566938949182E-2</v>
      </c>
      <c r="I143" s="78">
        <v>0.17771212269772388</v>
      </c>
      <c r="J143" s="78">
        <v>0.17771212269772388</v>
      </c>
      <c r="K143" s="78">
        <v>0.17771212269772388</v>
      </c>
      <c r="L143" s="78">
        <v>9.1729743352776935E-2</v>
      </c>
      <c r="M143" s="78">
        <v>13.255573041488352</v>
      </c>
      <c r="N143" s="78">
        <v>0.19027303371278273</v>
      </c>
      <c r="O143" s="78">
        <v>2.1957601247664486E-5</v>
      </c>
      <c r="P143" s="78">
        <v>1.265991781736872E-3</v>
      </c>
      <c r="Q143" s="78">
        <v>3.5423090891204444E-5</v>
      </c>
      <c r="R143" s="78">
        <v>1.380477297760476E-3</v>
      </c>
      <c r="S143" s="78">
        <v>9.4911011867896777E-4</v>
      </c>
      <c r="T143" s="78">
        <v>2.1521207905252524E-4</v>
      </c>
      <c r="U143" s="78">
        <v>2.6930979287079967E-5</v>
      </c>
      <c r="V143" s="78">
        <v>4.5928129235506586E-3</v>
      </c>
      <c r="W143" s="78">
        <v>0.1146441</v>
      </c>
      <c r="X143" s="78">
        <v>3.0010893607999999E-3</v>
      </c>
      <c r="Y143" s="78">
        <v>3.4916549511000003E-3</v>
      </c>
      <c r="Z143" s="78">
        <v>2.5761778190000004E-3</v>
      </c>
      <c r="AA143" s="78">
        <v>3.0857520058999999E-3</v>
      </c>
      <c r="AB143" s="78">
        <v>1.2154674136800001E-2</v>
      </c>
      <c r="AC143" s="78">
        <v>1.14644E-4</v>
      </c>
      <c r="AD143" s="78">
        <v>2.3241600000000001E-5</v>
      </c>
      <c r="AE143" s="79"/>
      <c r="AF143" s="78">
        <v>8044.5521490335996</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0.56101330174477726</v>
      </c>
      <c r="F144" s="78">
        <v>8.4118790571602722E-2</v>
      </c>
      <c r="G144" s="78">
        <v>1.9781127146275147E-2</v>
      </c>
      <c r="H144" s="78">
        <v>8.7811411080223603E-4</v>
      </c>
      <c r="I144" s="78">
        <v>6.3618439996426995E-2</v>
      </c>
      <c r="J144" s="78">
        <v>6.3618439996426995E-2</v>
      </c>
      <c r="K144" s="78">
        <v>6.3618439996426995E-2</v>
      </c>
      <c r="L144" s="78">
        <v>3.3293893205658516E-2</v>
      </c>
      <c r="M144" s="78">
        <v>0.47820994102900077</v>
      </c>
      <c r="N144" s="78">
        <v>2.4580216953511273E-3</v>
      </c>
      <c r="O144" s="78">
        <v>1.8854030418553469E-6</v>
      </c>
      <c r="P144" s="78">
        <v>1.8622913181483601E-4</v>
      </c>
      <c r="Q144" s="78">
        <v>3.6618173587360482E-6</v>
      </c>
      <c r="R144" s="78">
        <v>2.9032864029743201E-4</v>
      </c>
      <c r="S144" s="78">
        <v>1.9499101010114935E-4</v>
      </c>
      <c r="T144" s="78">
        <v>9.176443042041076E-6</v>
      </c>
      <c r="U144" s="78">
        <v>3.5528286337614027E-6</v>
      </c>
      <c r="V144" s="78">
        <v>6.3623949232781266E-4</v>
      </c>
      <c r="W144" s="78">
        <v>2.03068E-2</v>
      </c>
      <c r="X144" s="78">
        <v>6.9932037270000001E-4</v>
      </c>
      <c r="Y144" s="78">
        <v>7.8552643450000004E-4</v>
      </c>
      <c r="Z144" s="78">
        <v>6.1416194219999999E-4</v>
      </c>
      <c r="AA144" s="78">
        <v>6.5465614470000002E-4</v>
      </c>
      <c r="AB144" s="78">
        <v>2.7536648941000001E-3</v>
      </c>
      <c r="AC144" s="78">
        <v>2.0307000000000001E-5</v>
      </c>
      <c r="AD144" s="78">
        <v>4.2236999999999999E-6</v>
      </c>
      <c r="AE144" s="79"/>
      <c r="AF144" s="78">
        <v>1471.5234373989999</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1.5884761197111759</v>
      </c>
      <c r="F145" s="78">
        <v>9.7687539823453948E-2</v>
      </c>
      <c r="G145" s="78">
        <v>2.6054182357961381E-2</v>
      </c>
      <c r="H145" s="78">
        <v>4.831870255818249E-4</v>
      </c>
      <c r="I145" s="78">
        <v>4.8210863881688992E-2</v>
      </c>
      <c r="J145" s="78">
        <v>4.8210863881688992E-2</v>
      </c>
      <c r="K145" s="78">
        <v>4.8210863881688992E-2</v>
      </c>
      <c r="L145" s="78">
        <v>2.8351542576946581E-2</v>
      </c>
      <c r="M145" s="78">
        <v>0.3591287464265201</v>
      </c>
      <c r="N145" s="78">
        <v>3.812726926631787E-5</v>
      </c>
      <c r="O145" s="78">
        <v>2.2168220786554061E-6</v>
      </c>
      <c r="P145" s="78">
        <v>2.3489400356088805E-4</v>
      </c>
      <c r="Q145" s="78">
        <v>4.4329310630981331E-6</v>
      </c>
      <c r="R145" s="78">
        <v>3.7666222627450683E-4</v>
      </c>
      <c r="S145" s="78">
        <v>2.525872207257959E-4</v>
      </c>
      <c r="T145" s="78">
        <v>8.8779847278118164E-6</v>
      </c>
      <c r="U145" s="78">
        <v>4.432217968885454E-6</v>
      </c>
      <c r="V145" s="78">
        <v>7.9777784157300091E-4</v>
      </c>
      <c r="W145" s="78">
        <v>9.8776999999999997E-3</v>
      </c>
      <c r="X145" s="78">
        <v>1.416116432E-4</v>
      </c>
      <c r="Y145" s="78">
        <v>8.5753717500000007E-4</v>
      </c>
      <c r="Z145" s="78">
        <v>9.5823878819999999E-4</v>
      </c>
      <c r="AA145" s="78">
        <v>2.2028477919999999E-4</v>
      </c>
      <c r="AB145" s="78">
        <v>2.1776723856000001E-3</v>
      </c>
      <c r="AC145" s="78">
        <v>7.8102000000000002E-6</v>
      </c>
      <c r="AD145" s="78">
        <v>1.9079E-6</v>
      </c>
      <c r="AE145" s="79"/>
      <c r="AF145" s="78">
        <v>1892.0387005278999</v>
      </c>
      <c r="AG145" s="78" t="s">
        <v>420</v>
      </c>
      <c r="AH145" s="78">
        <v>8.8179858555999999</v>
      </c>
      <c r="AI145" s="73" t="s">
        <v>420</v>
      </c>
      <c r="AJ145" s="78" t="s">
        <v>420</v>
      </c>
      <c r="AK145" s="78" t="s">
        <v>420</v>
      </c>
      <c r="AL145" s="88" t="s">
        <v>9</v>
      </c>
    </row>
    <row r="146" spans="1:38" s="75" customFormat="1" ht="26.25" customHeight="1" thickBot="1" x14ac:dyDescent="0.3">
      <c r="A146" s="89"/>
      <c r="B146" s="88" t="s">
        <v>375</v>
      </c>
      <c r="C146" s="87" t="s">
        <v>376</v>
      </c>
      <c r="D146" s="86" t="s">
        <v>1</v>
      </c>
      <c r="E146" s="78">
        <v>6.8032107444916459E-3</v>
      </c>
      <c r="F146" s="78">
        <v>0.14989966422908604</v>
      </c>
      <c r="G146" s="78">
        <v>2.1024438626768312E-4</v>
      </c>
      <c r="H146" s="78">
        <v>6.6057130084185145E-5</v>
      </c>
      <c r="I146" s="78">
        <v>2.5740015008688306E-3</v>
      </c>
      <c r="J146" s="78">
        <v>2.5740015008688306E-3</v>
      </c>
      <c r="K146" s="78">
        <v>2.5740015008688306E-3</v>
      </c>
      <c r="L146" s="78">
        <v>3.9825393400256181E-4</v>
      </c>
      <c r="M146" s="78">
        <v>0.68763935462880543</v>
      </c>
      <c r="N146" s="78">
        <v>2.9809277967243072E-3</v>
      </c>
      <c r="O146" s="78">
        <v>3.4313694149661025E-5</v>
      </c>
      <c r="P146" s="78">
        <v>1.1576747851448371E-5</v>
      </c>
      <c r="Q146" s="78">
        <v>3.9919820177408182E-7</v>
      </c>
      <c r="R146" s="78">
        <v>1.5174131809049768E-4</v>
      </c>
      <c r="S146" s="78">
        <v>5.8149799133298541E-3</v>
      </c>
      <c r="T146" s="78">
        <v>2.4116945653442876E-4</v>
      </c>
      <c r="U146" s="78">
        <v>3.4164362737313894E-5</v>
      </c>
      <c r="V146" s="78">
        <v>3.4053618941289796E-3</v>
      </c>
      <c r="W146" s="78">
        <v>9.1799999999999998E-4</v>
      </c>
      <c r="X146" s="78">
        <v>1.32628974E-5</v>
      </c>
      <c r="Y146" s="78">
        <v>2.3333274300000003E-5</v>
      </c>
      <c r="Z146" s="78">
        <v>8.5492616999999992E-6</v>
      </c>
      <c r="AA146" s="78">
        <v>2.7174653699999999E-5</v>
      </c>
      <c r="AB146" s="78">
        <v>7.2320087099999995E-5</v>
      </c>
      <c r="AC146" s="78">
        <v>9.1800000000000004E-7</v>
      </c>
      <c r="AD146" s="78">
        <v>8.0719999999999998E-7</v>
      </c>
      <c r="AE146" s="79"/>
      <c r="AF146" s="78">
        <v>58.248340281399997</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0.44702899549009911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20.742342083600001</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5.3699686020392087E-2</v>
      </c>
      <c r="J148" s="78">
        <v>0.11011224167148108</v>
      </c>
      <c r="K148" s="78">
        <v>0.13349801766831879</v>
      </c>
      <c r="L148" s="78">
        <v>1.0402290379976061E-2</v>
      </c>
      <c r="M148" s="78" t="s">
        <v>420</v>
      </c>
      <c r="N148" s="80">
        <v>0.48917772898227635</v>
      </c>
      <c r="O148" s="78">
        <v>2.0254347092191777E-3</v>
      </c>
      <c r="P148" s="73" t="s">
        <v>421</v>
      </c>
      <c r="Q148" s="78">
        <v>5.5384913071138252E-3</v>
      </c>
      <c r="R148" s="78">
        <v>0.1838265147795172</v>
      </c>
      <c r="S148" s="78">
        <v>4.0464501073601049</v>
      </c>
      <c r="T148" s="78">
        <v>2.7457354862605147E-2</v>
      </c>
      <c r="U148" s="78">
        <v>2.6699603533663781E-3</v>
      </c>
      <c r="V148" s="78">
        <v>1.0905207933187779</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3285.9899427165042</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1.6021292198891136E-2</v>
      </c>
      <c r="J149" s="78">
        <v>2.9669059627576173E-2</v>
      </c>
      <c r="K149" s="78">
        <v>5.9338119255152345E-2</v>
      </c>
      <c r="L149" s="78">
        <v>6.289840641046146E-4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3285.9899427165042</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8.6754999332859448</v>
      </c>
      <c r="F152" s="27">
        <f t="shared" ref="F152:AD152" si="1">F141 + F151 + IF(AND(OR($B$4="AT",$B$4="BE",$B$4="CH",$B$4="GB",$B$4="IE",$B$4="LT",$B$4="LU",$B$4="NL"),SUM(F143:F149)&gt;0),SUM(F143:F149)-SUM(F27:F33),0)</f>
        <v>9.1214017064202206</v>
      </c>
      <c r="G152" s="27">
        <f t="shared" si="1"/>
        <v>1.7511389161733379</v>
      </c>
      <c r="H152" s="27">
        <f t="shared" si="1"/>
        <v>0.10635727832170093</v>
      </c>
      <c r="I152" s="27">
        <f t="shared" si="1"/>
        <v>0.88037264824006611</v>
      </c>
      <c r="J152" s="27">
        <f t="shared" si="1"/>
        <v>1.1908152790407094</v>
      </c>
      <c r="K152" s="27">
        <f t="shared" si="1"/>
        <v>1.8671941671262648</v>
      </c>
      <c r="L152" s="27">
        <f t="shared" si="1"/>
        <v>0.24578162667244616</v>
      </c>
      <c r="M152" s="27">
        <f t="shared" si="1"/>
        <v>18.79382555200004</v>
      </c>
      <c r="N152" s="27">
        <f t="shared" si="1"/>
        <v>1.6282115753183528</v>
      </c>
      <c r="O152" s="27">
        <f t="shared" si="1"/>
        <v>7.3669746151426338E-2</v>
      </c>
      <c r="P152" s="27">
        <f t="shared" si="1"/>
        <v>5.2907186117056186E-2</v>
      </c>
      <c r="Q152" s="27">
        <f t="shared" si="1"/>
        <v>5.541741899364569E-2</v>
      </c>
      <c r="R152" s="27">
        <f t="shared" si="1"/>
        <v>0.29433949333580922</v>
      </c>
      <c r="S152" s="27">
        <f t="shared" si="1"/>
        <v>4.7522213151243013</v>
      </c>
      <c r="T152" s="27">
        <f t="shared" si="1"/>
        <v>0.57519279925252009</v>
      </c>
      <c r="U152" s="27">
        <f t="shared" si="1"/>
        <v>1.4490155298010638E-2</v>
      </c>
      <c r="V152" s="27">
        <f t="shared" si="1"/>
        <v>2.5945502189395704</v>
      </c>
      <c r="W152" s="27">
        <f t="shared" si="1"/>
        <v>0.92341667643230951</v>
      </c>
      <c r="X152" s="27">
        <f t="shared" si="1"/>
        <v>7.5658639907283651E-2</v>
      </c>
      <c r="Y152" s="27">
        <f t="shared" si="1"/>
        <v>0.11561765994244635</v>
      </c>
      <c r="Z152" s="27">
        <f t="shared" si="1"/>
        <v>4.6935353743769677E-2</v>
      </c>
      <c r="AA152" s="27">
        <f t="shared" si="1"/>
        <v>4.0023257270545239E-2</v>
      </c>
      <c r="AB152" s="27">
        <f t="shared" si="1"/>
        <v>0.278234893481005</v>
      </c>
      <c r="AC152" s="27">
        <f t="shared" si="1"/>
        <v>2.6255646327191438E-2</v>
      </c>
      <c r="AD152" s="27">
        <f t="shared" si="1"/>
        <v>4.6917154459028207E-2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8.6754999332859448</v>
      </c>
      <c r="F154" s="27">
        <f>F141 + F153 - IF(OR($B$6=2005,$B$6&gt;=2020),SUM(F99:F122),0) + IF(AND(OR($B$4="AT",$B$4="BE",$B$4="CH",$B$4="GB",$B$4="IE",$B$4="LT",$B$4="LU",$B$4="NL"),SUM(F143:F149)&gt;0),SUM(F143:F149)-SUM(F27:F33),0)</f>
        <v>9.1214017064202206</v>
      </c>
      <c r="G154" s="27">
        <f>G141 + G153 + IF(AND(OR($B$4="AT",$B$4="BE",$B$4="CH",$B$4="GB",$B$4="IE",$B$4="LT",$B$4="LU",$B$4="NL"),SUM(G143:G149)&gt;0),SUM(G143:G149)-SUM(G27:G33),0)</f>
        <v>1.7511389161733379</v>
      </c>
      <c r="H154" s="27">
        <f t="shared" ref="H154:AD154" si="2">H141 + H153 + IF(AND(OR($B$4="AT",$B$4="BE",$B$4="CH",$B$4="GB",$B$4="IE",$B$4="LT",$B$4="LU",$B$4="NL"),SUM(H143:H149)&gt;0),SUM(H143:H149)-SUM(H27:H33),0)</f>
        <v>0.10635727832170093</v>
      </c>
      <c r="I154" s="27">
        <f t="shared" si="2"/>
        <v>0.88037264824006611</v>
      </c>
      <c r="J154" s="27">
        <f t="shared" si="2"/>
        <v>1.1908152790407094</v>
      </c>
      <c r="K154" s="27">
        <f t="shared" si="2"/>
        <v>1.8671941671262648</v>
      </c>
      <c r="L154" s="27">
        <f t="shared" si="2"/>
        <v>0.24578162667244616</v>
      </c>
      <c r="M154" s="27">
        <f t="shared" si="2"/>
        <v>18.79382555200004</v>
      </c>
      <c r="N154" s="27">
        <f t="shared" si="2"/>
        <v>1.6282115753183528</v>
      </c>
      <c r="O154" s="27">
        <f t="shared" si="2"/>
        <v>7.3669746151426338E-2</v>
      </c>
      <c r="P154" s="27">
        <f t="shared" si="2"/>
        <v>5.2907186117056186E-2</v>
      </c>
      <c r="Q154" s="27">
        <f t="shared" si="2"/>
        <v>5.541741899364569E-2</v>
      </c>
      <c r="R154" s="27">
        <f t="shared" si="2"/>
        <v>0.29433949333580922</v>
      </c>
      <c r="S154" s="27">
        <f t="shared" si="2"/>
        <v>4.7522213151243013</v>
      </c>
      <c r="T154" s="27">
        <f t="shared" si="2"/>
        <v>0.57519279925252009</v>
      </c>
      <c r="U154" s="27">
        <f t="shared" si="2"/>
        <v>1.4490155298010638E-2</v>
      </c>
      <c r="V154" s="27">
        <f t="shared" si="2"/>
        <v>2.5945502189395704</v>
      </c>
      <c r="W154" s="27">
        <f t="shared" si="2"/>
        <v>0.92341667643230951</v>
      </c>
      <c r="X154" s="27">
        <f t="shared" si="2"/>
        <v>7.5658639907283651E-2</v>
      </c>
      <c r="Y154" s="27">
        <f t="shared" si="2"/>
        <v>0.11561765994244635</v>
      </c>
      <c r="Z154" s="27">
        <f t="shared" si="2"/>
        <v>4.6935353743769677E-2</v>
      </c>
      <c r="AA154" s="27">
        <f t="shared" si="2"/>
        <v>4.0023257270545239E-2</v>
      </c>
      <c r="AB154" s="27">
        <f t="shared" si="2"/>
        <v>0.278234893481005</v>
      </c>
      <c r="AC154" s="27">
        <f t="shared" si="2"/>
        <v>2.6255646327191438E-2</v>
      </c>
      <c r="AD154" s="27">
        <f t="shared" si="2"/>
        <v>4.6917154459028207E-2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5474"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5"/>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77734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2001</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2001</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1.8728537593155001</v>
      </c>
      <c r="F14" s="122">
        <v>1.1333566158200001E-2</v>
      </c>
      <c r="G14" s="122">
        <v>1.6654411469807999E-2</v>
      </c>
      <c r="H14" s="122">
        <v>4.9665772442000003E-3</v>
      </c>
      <c r="I14" s="122">
        <v>2.5426972867730002E-2</v>
      </c>
      <c r="J14" s="122">
        <v>2.5476636067730003E-2</v>
      </c>
      <c r="K14" s="122">
        <v>2.5544922967730001E-2</v>
      </c>
      <c r="L14" s="122">
        <v>8.9459562250075004E-4</v>
      </c>
      <c r="M14" s="122">
        <v>2.1683241873000005E-2</v>
      </c>
      <c r="N14" s="122">
        <v>0.59520057373986057</v>
      </c>
      <c r="O14" s="122">
        <v>5.3690598684976755E-2</v>
      </c>
      <c r="P14" s="122">
        <v>3.5510229875349998E-2</v>
      </c>
      <c r="Q14" s="122">
        <v>4.2511391118839996E-2</v>
      </c>
      <c r="R14" s="122">
        <v>4.9150874303129324E-2</v>
      </c>
      <c r="S14" s="122">
        <v>0.13179749404631294</v>
      </c>
      <c r="T14" s="122">
        <v>7.6228865138152579E-2</v>
      </c>
      <c r="U14" s="122">
        <v>6.4215242529584004E-3</v>
      </c>
      <c r="V14" s="122">
        <v>0.97132723155986056</v>
      </c>
      <c r="W14" s="122">
        <v>1.6260617350000006E-2</v>
      </c>
      <c r="X14" s="122">
        <v>4.5076416000000008E-6</v>
      </c>
      <c r="Y14" s="122">
        <v>9.6055695999999998E-6</v>
      </c>
      <c r="Z14" s="122">
        <v>5.0979280000000007E-6</v>
      </c>
      <c r="AA14" s="122">
        <v>6.3680339600000002E-6</v>
      </c>
      <c r="AB14" s="122">
        <v>2.5435977599999998E-5</v>
      </c>
      <c r="AC14" s="122">
        <v>2.4255404800000005E-2</v>
      </c>
      <c r="AD14" s="122">
        <v>1.8245216000000001E-6</v>
      </c>
      <c r="AE14" s="123"/>
      <c r="AF14" s="122">
        <v>20.69299999999998</v>
      </c>
      <c r="AG14" s="122" t="s">
        <v>420</v>
      </c>
      <c r="AH14" s="122">
        <v>224.81990700000014</v>
      </c>
      <c r="AI14" s="122">
        <v>1689.3107129902842</v>
      </c>
      <c r="AJ14" s="122">
        <v>3006.2351693419787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0.29994302203808976</v>
      </c>
      <c r="F23" s="122">
        <v>8.3065726544501672E-2</v>
      </c>
      <c r="G23" s="122">
        <v>4.2223147620506661E-3</v>
      </c>
      <c r="H23" s="122">
        <v>6.2485624409707718E-5</v>
      </c>
      <c r="I23" s="122">
        <v>1.6670632027433602E-2</v>
      </c>
      <c r="J23" s="122">
        <v>2.2301984856630583E-2</v>
      </c>
      <c r="K23" s="122">
        <v>7.1168953387158021E-2</v>
      </c>
      <c r="L23" s="122">
        <v>9.3045812549751392E-3</v>
      </c>
      <c r="M23" s="122">
        <v>0.29551778789822047</v>
      </c>
      <c r="N23" s="122">
        <v>4.8117478731702615E-4</v>
      </c>
      <c r="O23" s="122">
        <v>1.3052907758412605E-4</v>
      </c>
      <c r="P23" s="122" t="s">
        <v>421</v>
      </c>
      <c r="Q23" s="122" t="s">
        <v>421</v>
      </c>
      <c r="R23" s="122">
        <v>4.2138060574704357E-4</v>
      </c>
      <c r="S23" s="122">
        <v>1.870430079272099E-2</v>
      </c>
      <c r="T23" s="122">
        <v>5.8317872618953196E-4</v>
      </c>
      <c r="U23" s="122">
        <v>8.0856412676928667E-5</v>
      </c>
      <c r="V23" s="122">
        <v>1.0360365609122566E-2</v>
      </c>
      <c r="W23" s="122" t="s">
        <v>421</v>
      </c>
      <c r="X23" s="122">
        <v>2.4788947073695663E-4</v>
      </c>
      <c r="Y23" s="122">
        <v>4.0383583574309405E-4</v>
      </c>
      <c r="Z23" s="122" t="s">
        <v>420</v>
      </c>
      <c r="AA23" s="122" t="s">
        <v>420</v>
      </c>
      <c r="AB23" s="122">
        <v>6.5172530648005078E-4</v>
      </c>
      <c r="AC23" s="122" t="s">
        <v>421</v>
      </c>
      <c r="AD23" s="122" t="s">
        <v>420</v>
      </c>
      <c r="AE23" s="123"/>
      <c r="AF23" s="122">
        <v>350.93914992785244</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0.42475587572882562</v>
      </c>
      <c r="F24" s="122">
        <v>8.1636707071514325E-2</v>
      </c>
      <c r="G24" s="122">
        <v>0.15104447612571043</v>
      </c>
      <c r="H24" s="122">
        <v>1.2512753805718174E-3</v>
      </c>
      <c r="I24" s="122">
        <v>3.3322083746819463E-2</v>
      </c>
      <c r="J24" s="122">
        <v>3.3342405739619461E-2</v>
      </c>
      <c r="K24" s="122">
        <v>3.3358211734019462E-2</v>
      </c>
      <c r="L24" s="122">
        <v>1.7801164588068175E-2</v>
      </c>
      <c r="M24" s="122">
        <v>0.15935914851539942</v>
      </c>
      <c r="N24" s="122">
        <v>4.4922741753465384E-4</v>
      </c>
      <c r="O24" s="122">
        <v>1.5200072864989038E-5</v>
      </c>
      <c r="P24" s="122">
        <v>1.190660931014181E-3</v>
      </c>
      <c r="Q24" s="122">
        <v>2.385330378515452E-4</v>
      </c>
      <c r="R24" s="122">
        <v>3.7072987739123452E-4</v>
      </c>
      <c r="S24" s="122">
        <v>3.9249101082751799E-4</v>
      </c>
      <c r="T24" s="122">
        <v>6.5679120789345396E-5</v>
      </c>
      <c r="U24" s="122">
        <v>2.8375393309059901E-4</v>
      </c>
      <c r="V24" s="122">
        <v>4.7685145399423007E-2</v>
      </c>
      <c r="W24" s="122">
        <v>2.6744699824054418E-3</v>
      </c>
      <c r="X24" s="122">
        <v>1.0574652265366453E-4</v>
      </c>
      <c r="Y24" s="122">
        <v>1.567400401457726E-4</v>
      </c>
      <c r="Z24" s="122">
        <v>5.6205554930120886E-5</v>
      </c>
      <c r="AA24" s="122">
        <v>4.4147373926577252E-5</v>
      </c>
      <c r="AB24" s="122">
        <v>3.6283949165613524E-4</v>
      </c>
      <c r="AC24" s="122">
        <v>1.399959504E-6</v>
      </c>
      <c r="AD24" s="122">
        <v>3.8385986399999998E-4</v>
      </c>
      <c r="AE24" s="123"/>
      <c r="AF24" s="122">
        <v>1585.1899045181726</v>
      </c>
      <c r="AG24" s="122">
        <v>2.2579992</v>
      </c>
      <c r="AH24" s="122">
        <v>1817.8685783999999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2.5620858396175805</v>
      </c>
      <c r="F27" s="122">
        <v>1.8619284253211545</v>
      </c>
      <c r="G27" s="122">
        <v>7.2955302792342483E-2</v>
      </c>
      <c r="H27" s="122">
        <v>9.2910161257259843E-2</v>
      </c>
      <c r="I27" s="122">
        <v>0.18047465784692765</v>
      </c>
      <c r="J27" s="122">
        <v>0.18047465784692765</v>
      </c>
      <c r="K27" s="122">
        <v>0.18047465784692765</v>
      </c>
      <c r="L27" s="122">
        <v>9.4746254892585868E-2</v>
      </c>
      <c r="M27" s="122">
        <v>15.250329452795931</v>
      </c>
      <c r="N27" s="122">
        <v>0.24207216247674382</v>
      </c>
      <c r="O27" s="122">
        <v>2.7227161135436664E-5</v>
      </c>
      <c r="P27" s="122">
        <v>1.5355434968811431E-3</v>
      </c>
      <c r="Q27" s="122">
        <v>4.3650037603072156E-5</v>
      </c>
      <c r="R27" s="122">
        <v>1.6358305400433169E-3</v>
      </c>
      <c r="S27" s="122">
        <v>1.1267122752321706E-3</v>
      </c>
      <c r="T27" s="122">
        <v>2.7097291455876343E-4</v>
      </c>
      <c r="U27" s="122">
        <v>3.2845752935271065E-5</v>
      </c>
      <c r="V27" s="122">
        <v>5.5881069883147467E-3</v>
      </c>
      <c r="W27" s="122">
        <v>0.13686809999999999</v>
      </c>
      <c r="X27" s="122">
        <v>3.4612727272999998E-3</v>
      </c>
      <c r="Y27" s="122">
        <v>4.0151606560000002E-3</v>
      </c>
      <c r="Z27" s="122">
        <v>2.9717646136000002E-3</v>
      </c>
      <c r="AA27" s="122">
        <v>3.5543902865000001E-3</v>
      </c>
      <c r="AB27" s="122">
        <v>1.4002588283400001E-2</v>
      </c>
      <c r="AC27" s="122">
        <v>1.368679E-4</v>
      </c>
      <c r="AD27" s="122">
        <v>2.7653299999999998E-5</v>
      </c>
      <c r="AE27" s="123"/>
      <c r="AF27" s="122">
        <v>9588.8270033518002</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0.62725325787038</v>
      </c>
      <c r="F28" s="122">
        <v>9.8135158121796143E-2</v>
      </c>
      <c r="G28" s="122">
        <v>2.0431717226026519E-2</v>
      </c>
      <c r="H28" s="122">
        <v>1.1568522109229201E-3</v>
      </c>
      <c r="I28" s="122">
        <v>6.6273317819913455E-2</v>
      </c>
      <c r="J28" s="122">
        <v>6.6273317819913455E-2</v>
      </c>
      <c r="K28" s="122">
        <v>6.6273317819913455E-2</v>
      </c>
      <c r="L28" s="122">
        <v>3.5424302534663339E-2</v>
      </c>
      <c r="M28" s="122">
        <v>0.55507434594909755</v>
      </c>
      <c r="N28" s="122">
        <v>3.3354376330591391E-3</v>
      </c>
      <c r="O28" s="122">
        <v>2.1817521291926114E-6</v>
      </c>
      <c r="P28" s="122">
        <v>2.1275801729535947E-4</v>
      </c>
      <c r="Q28" s="122">
        <v>4.2154425911927656E-6</v>
      </c>
      <c r="R28" s="122">
        <v>3.2988478015043288E-4</v>
      </c>
      <c r="S28" s="122">
        <v>2.2162445763173778E-4</v>
      </c>
      <c r="T28" s="122">
        <v>1.0947933524657316E-5</v>
      </c>
      <c r="U28" s="122">
        <v>4.0673809240003058E-6</v>
      </c>
      <c r="V28" s="122">
        <v>7.2768671630428115E-4</v>
      </c>
      <c r="W28" s="122">
        <v>2.4156799999999999E-2</v>
      </c>
      <c r="X28" s="122">
        <v>7.9324644669999996E-4</v>
      </c>
      <c r="Y28" s="122">
        <v>8.9115470190000005E-4</v>
      </c>
      <c r="Z28" s="122">
        <v>6.9656545039999997E-4</v>
      </c>
      <c r="AA28" s="122">
        <v>7.4296926660000001E-4</v>
      </c>
      <c r="AB28" s="122">
        <v>3.1239358655999997E-3</v>
      </c>
      <c r="AC28" s="122">
        <v>2.4156300000000001E-5</v>
      </c>
      <c r="AD28" s="122">
        <v>4.9996000000000004E-6</v>
      </c>
      <c r="AE28" s="123"/>
      <c r="AF28" s="122">
        <v>1674.9509420827001</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1.741203160466072</v>
      </c>
      <c r="F29" s="122">
        <v>9.931864283428371E-2</v>
      </c>
      <c r="G29" s="122">
        <v>2.6359673224024043E-2</v>
      </c>
      <c r="H29" s="122">
        <v>5.3077996838461219E-4</v>
      </c>
      <c r="I29" s="122">
        <v>4.8825210774262467E-2</v>
      </c>
      <c r="J29" s="122">
        <v>4.8825210774262467E-2</v>
      </c>
      <c r="K29" s="122">
        <v>4.8825210774262467E-2</v>
      </c>
      <c r="L29" s="122">
        <v>2.9229525960031252E-2</v>
      </c>
      <c r="M29" s="122">
        <v>0.38462827252497284</v>
      </c>
      <c r="N29" s="122">
        <v>4.3717535096212967E-5</v>
      </c>
      <c r="O29" s="122">
        <v>2.4550519714553433E-6</v>
      </c>
      <c r="P29" s="122">
        <v>2.6012845459881013E-4</v>
      </c>
      <c r="Q29" s="122">
        <v>4.9092475079070376E-6</v>
      </c>
      <c r="R29" s="122">
        <v>4.1712160265139738E-4</v>
      </c>
      <c r="S29" s="122">
        <v>2.797191971402413E-4</v>
      </c>
      <c r="T29" s="122">
        <v>9.8330544108761043E-6</v>
      </c>
      <c r="U29" s="122">
        <v>4.9083910729033887E-6</v>
      </c>
      <c r="V29" s="122">
        <v>8.834847000725E-4</v>
      </c>
      <c r="W29" s="122">
        <v>1.10034E-2</v>
      </c>
      <c r="X29" s="122">
        <v>1.5762148919999999E-4</v>
      </c>
      <c r="Y29" s="122">
        <v>9.5448568400000001E-4</v>
      </c>
      <c r="Z29" s="122">
        <v>1.0665720759999999E-3</v>
      </c>
      <c r="AA29" s="122">
        <v>2.4518898310000003E-4</v>
      </c>
      <c r="AB29" s="122">
        <v>2.4238682323000004E-3</v>
      </c>
      <c r="AC29" s="122">
        <v>9.2289000000000007E-6</v>
      </c>
      <c r="AD29" s="122">
        <v>2.1432999999999999E-6</v>
      </c>
      <c r="AE29" s="123"/>
      <c r="AF29" s="122">
        <v>2095.2811545848999</v>
      </c>
      <c r="AG29" s="122" t="s">
        <v>420</v>
      </c>
      <c r="AH29" s="122">
        <v>7.5172931235</v>
      </c>
      <c r="AI29" s="116" t="s">
        <v>420</v>
      </c>
      <c r="AJ29" s="122" t="s">
        <v>420</v>
      </c>
      <c r="AK29" s="122" t="s">
        <v>420</v>
      </c>
      <c r="AL29" s="124" t="s">
        <v>9</v>
      </c>
    </row>
    <row r="30" spans="1:38" s="90" customFormat="1" ht="26.25" customHeight="1" thickBot="1" x14ac:dyDescent="0.3">
      <c r="A30" s="77" t="s">
        <v>109</v>
      </c>
      <c r="B30" s="77" t="s">
        <v>142</v>
      </c>
      <c r="C30" s="77" t="s">
        <v>44</v>
      </c>
      <c r="D30" s="121"/>
      <c r="E30" s="122">
        <v>9.577688600496315E-3</v>
      </c>
      <c r="F30" s="122">
        <v>0.18868279281868691</v>
      </c>
      <c r="G30" s="122">
        <v>2.0932359452392816E-4</v>
      </c>
      <c r="H30" s="122">
        <v>9.0367421262302369E-5</v>
      </c>
      <c r="I30" s="122">
        <v>3.2705834457145934E-3</v>
      </c>
      <c r="J30" s="122">
        <v>3.2705834457145934E-3</v>
      </c>
      <c r="K30" s="122">
        <v>3.2705834457145934E-3</v>
      </c>
      <c r="L30" s="122">
        <v>5.1308114886113195E-4</v>
      </c>
      <c r="M30" s="122">
        <v>0.87856418043678619</v>
      </c>
      <c r="N30" s="122">
        <v>4.0244097334774503E-3</v>
      </c>
      <c r="O30" s="122">
        <v>4.6767653443115184E-5</v>
      </c>
      <c r="P30" s="122">
        <v>1.5629207624083201E-5</v>
      </c>
      <c r="Q30" s="122">
        <v>5.3893819393390358E-7</v>
      </c>
      <c r="R30" s="122">
        <v>2.0672132865714215E-4</v>
      </c>
      <c r="S30" s="122">
        <v>7.9260018584696584E-3</v>
      </c>
      <c r="T30" s="122">
        <v>3.2868507051706972E-4</v>
      </c>
      <c r="U30" s="122">
        <v>4.656410799875631E-5</v>
      </c>
      <c r="V30" s="122">
        <v>4.6410911538512451E-3</v>
      </c>
      <c r="W30" s="122">
        <v>1.2583E-3</v>
      </c>
      <c r="X30" s="122">
        <v>1.7403490099999998E-5</v>
      </c>
      <c r="Y30" s="122">
        <v>2.9510939900000004E-5</v>
      </c>
      <c r="Z30" s="122">
        <v>1.15112732E-5</v>
      </c>
      <c r="AA30" s="122">
        <v>3.4209756700000007E-5</v>
      </c>
      <c r="AB30" s="122">
        <v>9.263545990000001E-5</v>
      </c>
      <c r="AC30" s="122">
        <v>1.2582000000000001E-6</v>
      </c>
      <c r="AD30" s="122">
        <v>9.878000000000001E-7</v>
      </c>
      <c r="AE30" s="123"/>
      <c r="AF30" s="122">
        <v>78.638268337499994</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0.45001069330068416</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20.8806941743</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6.3087464471928534E-2</v>
      </c>
      <c r="J32" s="122">
        <v>0.12934092595870328</v>
      </c>
      <c r="K32" s="122">
        <v>0.15683256913341176</v>
      </c>
      <c r="L32" s="122">
        <v>1.2226615471250243E-2</v>
      </c>
      <c r="M32" s="122" t="s">
        <v>420</v>
      </c>
      <c r="N32" s="126">
        <v>0.5744004344994722</v>
      </c>
      <c r="O32" s="122">
        <v>2.3786196677486543E-3</v>
      </c>
      <c r="P32" s="116" t="s">
        <v>421</v>
      </c>
      <c r="Q32" s="122">
        <v>6.503532687155384E-3</v>
      </c>
      <c r="R32" s="122">
        <v>0.21584865351269725</v>
      </c>
      <c r="S32" s="122">
        <v>4.7513037159076061</v>
      </c>
      <c r="T32" s="122">
        <v>3.2242492050269952E-2</v>
      </c>
      <c r="U32" s="122">
        <v>3.1366513826682385E-3</v>
      </c>
      <c r="V32" s="122">
        <v>1.2810770018917081</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3894.7577684483904</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1.8730150432508322E-2</v>
      </c>
      <c r="J33" s="122">
        <v>3.4685463763904308E-2</v>
      </c>
      <c r="K33" s="122">
        <v>6.9370927527808615E-2</v>
      </c>
      <c r="L33" s="122">
        <v>7.353318317947715E-4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3894.7577684483904</v>
      </c>
      <c r="AL33" s="124" t="s">
        <v>381</v>
      </c>
    </row>
    <row r="34" spans="1:38" s="90" customFormat="1" ht="26.25" customHeight="1" thickBot="1" x14ac:dyDescent="0.3">
      <c r="A34" s="77" t="s">
        <v>107</v>
      </c>
      <c r="B34" s="77" t="s">
        <v>146</v>
      </c>
      <c r="C34" s="77" t="s">
        <v>48</v>
      </c>
      <c r="D34" s="121"/>
      <c r="E34" s="122">
        <v>0.1066553751888</v>
      </c>
      <c r="F34" s="122">
        <v>9.4668675926399999E-3</v>
      </c>
      <c r="G34" s="122">
        <v>8.3119447439999987E-3</v>
      </c>
      <c r="H34" s="122">
        <v>1.4261547297600001E-5</v>
      </c>
      <c r="I34" s="122">
        <v>2.7884387262240001E-3</v>
      </c>
      <c r="J34" s="122">
        <v>2.9301792576480004E-3</v>
      </c>
      <c r="K34" s="122">
        <v>3.093793327872E-3</v>
      </c>
      <c r="L34" s="122">
        <v>1.8124851720456002E-3</v>
      </c>
      <c r="M34" s="122">
        <v>2.177729522928E-2</v>
      </c>
      <c r="N34" s="122" t="s">
        <v>421</v>
      </c>
      <c r="O34" s="122">
        <v>2.03861381616E-5</v>
      </c>
      <c r="P34" s="122" t="s">
        <v>421</v>
      </c>
      <c r="Q34" s="122" t="s">
        <v>421</v>
      </c>
      <c r="R34" s="122">
        <v>1.017557024976E-4</v>
      </c>
      <c r="S34" s="122">
        <v>3.4595188966080001E-3</v>
      </c>
      <c r="T34" s="122">
        <v>1.4244048466559997E-4</v>
      </c>
      <c r="U34" s="122">
        <v>2.03861381616E-5</v>
      </c>
      <c r="V34" s="122">
        <v>2.0351140499520002E-3</v>
      </c>
      <c r="W34" s="122" t="s">
        <v>421</v>
      </c>
      <c r="X34" s="122">
        <v>6.1070920329599988E-5</v>
      </c>
      <c r="Y34" s="122">
        <v>1.017557024976E-4</v>
      </c>
      <c r="Z34" s="122" t="s">
        <v>421</v>
      </c>
      <c r="AA34" s="122" t="s">
        <v>421</v>
      </c>
      <c r="AB34" s="122">
        <v>1.628266228272E-4</v>
      </c>
      <c r="AC34" s="122" t="s">
        <v>420</v>
      </c>
      <c r="AD34" s="122" t="s">
        <v>420</v>
      </c>
      <c r="AE34" s="123"/>
      <c r="AF34" s="122">
        <v>87.494155199999994</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2.9455639820372092E-2</v>
      </c>
      <c r="F36" s="122">
        <v>7.1395248872093038E-4</v>
      </c>
      <c r="G36" s="122">
        <v>7.4251058826976747E-4</v>
      </c>
      <c r="H36" s="122">
        <v>2.9822815385999998E-4</v>
      </c>
      <c r="I36" s="122">
        <v>4.0742888689674424E-4</v>
      </c>
      <c r="J36" s="122">
        <v>4.3653095024651165E-4</v>
      </c>
      <c r="K36" s="122">
        <v>4.3653095024651165E-4</v>
      </c>
      <c r="L36" s="122">
        <v>1.9705088688697674E-5</v>
      </c>
      <c r="M36" s="122">
        <v>1.5666157466790699E-3</v>
      </c>
      <c r="N36" s="122">
        <v>5.3036470590697688E-5</v>
      </c>
      <c r="O36" s="122">
        <v>4.0797285069767441E-6</v>
      </c>
      <c r="P36" s="122">
        <v>1.2239185520930233E-5</v>
      </c>
      <c r="Q36" s="122">
        <v>1.6318914027906977E-5</v>
      </c>
      <c r="R36" s="122">
        <v>2.0398642534883725E-5</v>
      </c>
      <c r="S36" s="122">
        <v>3.5901610861395348E-4</v>
      </c>
      <c r="T36" s="122">
        <v>4.079728506976744E-4</v>
      </c>
      <c r="U36" s="122">
        <v>4.079728506976745E-5</v>
      </c>
      <c r="V36" s="122">
        <v>4.8956742083720926E-4</v>
      </c>
      <c r="W36" s="122">
        <v>5.3036470590697688E-5</v>
      </c>
      <c r="X36" s="122">
        <v>8.15945701395349E-7</v>
      </c>
      <c r="Y36" s="122">
        <v>4.0797285069767441E-6</v>
      </c>
      <c r="Z36" s="122">
        <v>4.0797285069767441E-6</v>
      </c>
      <c r="AA36" s="122">
        <v>4.079728506976745E-7</v>
      </c>
      <c r="AB36" s="122">
        <v>9.3833755660465134E-6</v>
      </c>
      <c r="AC36" s="122">
        <v>3.2637828055813953E-5</v>
      </c>
      <c r="AD36" s="122">
        <v>1.5502968326511628E-5</v>
      </c>
      <c r="AE36" s="123"/>
      <c r="AF36" s="122">
        <v>17.542832579999999</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20.696639928698751</v>
      </c>
      <c r="AI37" s="122" t="s">
        <v>420</v>
      </c>
      <c r="AJ37" s="122" t="s">
        <v>420</v>
      </c>
      <c r="AK37" s="122" t="s">
        <v>337</v>
      </c>
      <c r="AL37" s="124" t="s">
        <v>9</v>
      </c>
    </row>
    <row r="38" spans="1:38" s="90" customFormat="1" ht="26.25" customHeight="1" thickBot="1" x14ac:dyDescent="0.3">
      <c r="A38" s="77" t="s">
        <v>107</v>
      </c>
      <c r="B38" s="77" t="s">
        <v>150</v>
      </c>
      <c r="C38" s="77" t="s">
        <v>249</v>
      </c>
      <c r="D38" s="129"/>
      <c r="E38" s="122">
        <v>9.1101697018901064E-3</v>
      </c>
      <c r="F38" s="122">
        <v>6.2381236279085699E-4</v>
      </c>
      <c r="G38" s="122">
        <v>1.2225574049600326E-4</v>
      </c>
      <c r="H38" s="122">
        <v>1.7796335485623846E-6</v>
      </c>
      <c r="I38" s="122">
        <v>5.5315543280902717E-4</v>
      </c>
      <c r="J38" s="122">
        <v>6.2275960046831024E-4</v>
      </c>
      <c r="K38" s="122">
        <v>1.1531124225587874E-3</v>
      </c>
      <c r="L38" s="122">
        <v>2.9306325995801034E-4</v>
      </c>
      <c r="M38" s="122">
        <v>3.3652781399862546E-3</v>
      </c>
      <c r="N38" s="122">
        <v>2.3811216789280014E-8</v>
      </c>
      <c r="O38" s="122">
        <v>3.1514101268546021E-6</v>
      </c>
      <c r="P38" s="122" t="s">
        <v>421</v>
      </c>
      <c r="Q38" s="122" t="s">
        <v>421</v>
      </c>
      <c r="R38" s="122">
        <v>1.2341173955669672E-5</v>
      </c>
      <c r="S38" s="122">
        <v>4.5415927460019115E-4</v>
      </c>
      <c r="T38" s="122">
        <v>1.6819000363193182E-5</v>
      </c>
      <c r="U38" s="122">
        <v>2.2759073471390004E-6</v>
      </c>
      <c r="V38" s="122">
        <v>2.5740342003597639E-4</v>
      </c>
      <c r="W38" s="122" t="s">
        <v>421</v>
      </c>
      <c r="X38" s="122">
        <v>6.8227683107746893E-6</v>
      </c>
      <c r="Y38" s="122">
        <v>1.1368359878676984E-5</v>
      </c>
      <c r="Z38" s="122" t="s">
        <v>420</v>
      </c>
      <c r="AA38" s="122" t="s">
        <v>420</v>
      </c>
      <c r="AB38" s="122">
        <v>1.8191128189451678E-5</v>
      </c>
      <c r="AC38" s="122" t="s">
        <v>421</v>
      </c>
      <c r="AD38" s="122" t="s">
        <v>420</v>
      </c>
      <c r="AE38" s="123"/>
      <c r="AF38" s="122">
        <v>9.7977099268241439</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0.89477698974902797</v>
      </c>
      <c r="F39" s="122">
        <v>0.33291694183083664</v>
      </c>
      <c r="G39" s="122">
        <v>0.33820971430460961</v>
      </c>
      <c r="H39" s="122">
        <v>3.4796822521218266E-4</v>
      </c>
      <c r="I39" s="122">
        <v>7.156437495101689E-2</v>
      </c>
      <c r="J39" s="122">
        <v>8.2003421707382368E-2</v>
      </c>
      <c r="K39" s="122">
        <v>8.2003421707382368E-2</v>
      </c>
      <c r="L39" s="122">
        <v>3.5432400877900977E-2</v>
      </c>
      <c r="M39" s="122">
        <v>0.65562678018053011</v>
      </c>
      <c r="N39" s="122">
        <v>2.7963395245873417E-2</v>
      </c>
      <c r="O39" s="122">
        <v>5.3225629290999405E-4</v>
      </c>
      <c r="P39" s="122">
        <v>1.4928521242921831E-3</v>
      </c>
      <c r="Q39" s="122">
        <v>2.8847250251409135E-3</v>
      </c>
      <c r="R39" s="122">
        <v>3.4945657428098673E-2</v>
      </c>
      <c r="S39" s="122">
        <v>1.0468813737741561E-2</v>
      </c>
      <c r="T39" s="122">
        <v>0.4351091164221087</v>
      </c>
      <c r="U39" s="122">
        <v>1.0120008866785829E-3</v>
      </c>
      <c r="V39" s="122">
        <v>7.0991933001476881E-2</v>
      </c>
      <c r="W39" s="122">
        <v>2.0878093512730962E-2</v>
      </c>
      <c r="X39" s="122">
        <v>6.6113962790314703E-6</v>
      </c>
      <c r="Y39" s="122">
        <v>5.2195233781827397E-5</v>
      </c>
      <c r="Z39" s="122">
        <v>5.9154598286071048E-6</v>
      </c>
      <c r="AA39" s="122">
        <v>5.2195233781827402E-6</v>
      </c>
      <c r="AB39" s="122">
        <v>6.9941613267648713E-5</v>
      </c>
      <c r="AC39" s="122">
        <v>7.6553009546680194E-4</v>
      </c>
      <c r="AD39" s="122">
        <v>4.5235869277583747E-7</v>
      </c>
      <c r="AE39" s="123"/>
      <c r="AF39" s="122">
        <v>3480.6482761218267</v>
      </c>
      <c r="AG39" s="122" t="s">
        <v>420</v>
      </c>
      <c r="AH39" s="122">
        <v>11447.872966800003</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1.9565856115434079</v>
      </c>
      <c r="F41" s="122">
        <v>0.24927077146475921</v>
      </c>
      <c r="G41" s="122">
        <v>1.0985673194088035</v>
      </c>
      <c r="H41" s="122">
        <v>5.1283464482317969E-3</v>
      </c>
      <c r="I41" s="122">
        <v>0.19658855541274009</v>
      </c>
      <c r="J41" s="122">
        <v>0.19829433516928074</v>
      </c>
      <c r="K41" s="122">
        <v>0.21390045984357969</v>
      </c>
      <c r="L41" s="122">
        <v>1.3834453579735877E-2</v>
      </c>
      <c r="M41" s="122">
        <v>2.4528297545191275</v>
      </c>
      <c r="N41" s="122">
        <v>3.3134113224165561E-2</v>
      </c>
      <c r="O41" s="122">
        <v>6.5104892820657041E-4</v>
      </c>
      <c r="P41" s="122">
        <v>4.6450643801380469E-3</v>
      </c>
      <c r="Q41" s="122">
        <v>3.9900707956847395E-3</v>
      </c>
      <c r="R41" s="122">
        <v>9.333341539722196E-3</v>
      </c>
      <c r="S41" s="122">
        <v>9.0974883199746934E-3</v>
      </c>
      <c r="T41" s="122">
        <v>3.541057636234894E-3</v>
      </c>
      <c r="U41" s="122">
        <v>1.4406981371726214E-3</v>
      </c>
      <c r="V41" s="122">
        <v>9.0044888250289154E-2</v>
      </c>
      <c r="W41" s="122">
        <v>0.27728755656814247</v>
      </c>
      <c r="X41" s="122">
        <v>6.5879658552242329E-2</v>
      </c>
      <c r="Y41" s="122">
        <v>0.1010895974925389</v>
      </c>
      <c r="Z41" s="122">
        <v>3.9439318014349391E-2</v>
      </c>
      <c r="AA41" s="122">
        <v>3.3397778328101591E-2</v>
      </c>
      <c r="AB41" s="122">
        <v>0.23980635238723222</v>
      </c>
      <c r="AC41" s="122">
        <v>3.0585335992245645E-4</v>
      </c>
      <c r="AD41" s="122">
        <v>4.0570875604448796E-2</v>
      </c>
      <c r="AE41" s="123"/>
      <c r="AF41" s="122">
        <v>9642.5679037370992</v>
      </c>
      <c r="AG41" s="122">
        <v>235.51496639999999</v>
      </c>
      <c r="AH41" s="122">
        <v>22277.956464000003</v>
      </c>
      <c r="AI41" s="122">
        <v>153.20001594640303</v>
      </c>
      <c r="AJ41" s="122" t="s">
        <v>420</v>
      </c>
      <c r="AK41" s="122" t="s">
        <v>337</v>
      </c>
      <c r="AL41" s="124" t="s">
        <v>9</v>
      </c>
    </row>
    <row r="42" spans="1:38" s="90" customFormat="1" ht="26.25" customHeight="1" thickBot="1" x14ac:dyDescent="0.3">
      <c r="A42" s="77" t="s">
        <v>107</v>
      </c>
      <c r="B42" s="77" t="s">
        <v>154</v>
      </c>
      <c r="C42" s="77" t="s">
        <v>50</v>
      </c>
      <c r="D42" s="121"/>
      <c r="E42" s="122">
        <v>2.493757955363534E-3</v>
      </c>
      <c r="F42" s="122">
        <v>0.1020325940978306</v>
      </c>
      <c r="G42" s="122">
        <v>4.342979018148997E-5</v>
      </c>
      <c r="H42" s="122">
        <v>6.4829381229708838E-6</v>
      </c>
      <c r="I42" s="122">
        <v>3.2426855590423644E-4</v>
      </c>
      <c r="J42" s="122">
        <v>3.3665364768595643E-4</v>
      </c>
      <c r="K42" s="122">
        <v>3.5051389387483634E-4</v>
      </c>
      <c r="L42" s="122">
        <v>3.4233697918610202E-5</v>
      </c>
      <c r="M42" s="122">
        <v>0.20611008287635443</v>
      </c>
      <c r="N42" s="122">
        <v>6.220292452741498E-4</v>
      </c>
      <c r="O42" s="122">
        <v>4.0219879412994558E-6</v>
      </c>
      <c r="P42" s="122" t="s">
        <v>421</v>
      </c>
      <c r="Q42" s="122" t="s">
        <v>421</v>
      </c>
      <c r="R42" s="122">
        <v>4.3062778169322879E-5</v>
      </c>
      <c r="S42" s="122">
        <v>1.1692972925863234E-3</v>
      </c>
      <c r="T42" s="122">
        <v>2.9891213114041001E-5</v>
      </c>
      <c r="U42" s="122">
        <v>3.7272391161594557E-6</v>
      </c>
      <c r="V42" s="122">
        <v>5.597204638609375E-4</v>
      </c>
      <c r="W42" s="122" t="s">
        <v>421</v>
      </c>
      <c r="X42" s="122">
        <v>1.0421966248766214E-5</v>
      </c>
      <c r="Y42" s="122">
        <v>1.1529440754296139E-5</v>
      </c>
      <c r="Z42" s="122" t="s">
        <v>420</v>
      </c>
      <c r="AA42" s="122" t="s">
        <v>420</v>
      </c>
      <c r="AB42" s="122">
        <v>2.1951407003062353E-5</v>
      </c>
      <c r="AC42" s="122" t="s">
        <v>421</v>
      </c>
      <c r="AD42" s="122" t="s">
        <v>420</v>
      </c>
      <c r="AE42" s="123"/>
      <c r="AF42" s="122">
        <v>16.511669284586386</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2.7404538866258542E-3</v>
      </c>
      <c r="F44" s="122">
        <v>1.0438980497187318E-2</v>
      </c>
      <c r="G44" s="122">
        <v>3.5835191720978494E-5</v>
      </c>
      <c r="H44" s="122">
        <v>5.6409324139526832E-7</v>
      </c>
      <c r="I44" s="122">
        <v>3.0985264050489522E-4</v>
      </c>
      <c r="J44" s="122">
        <v>3.206128600433568E-4</v>
      </c>
      <c r="K44" s="122">
        <v>4.2932557281258755E-4</v>
      </c>
      <c r="L44" s="122">
        <v>7.2301335056312134E-5</v>
      </c>
      <c r="M44" s="122">
        <v>2.5867983866285308E-2</v>
      </c>
      <c r="N44" s="122">
        <v>6.7412717915712228E-5</v>
      </c>
      <c r="O44" s="122">
        <v>2.5397166046403676E-6</v>
      </c>
      <c r="P44" s="122" t="s">
        <v>421</v>
      </c>
      <c r="Q44" s="122" t="s">
        <v>421</v>
      </c>
      <c r="R44" s="122">
        <v>7.8350807126402968E-6</v>
      </c>
      <c r="S44" s="122">
        <v>3.3523288401606996E-4</v>
      </c>
      <c r="T44" s="122">
        <v>9.8018800639056496E-6</v>
      </c>
      <c r="U44" s="122">
        <v>9.8339902253267512E-7</v>
      </c>
      <c r="V44" s="122">
        <v>1.9405481262019055E-4</v>
      </c>
      <c r="W44" s="122" t="s">
        <v>421</v>
      </c>
      <c r="X44" s="122">
        <v>3.3541757151980262E-6</v>
      </c>
      <c r="Y44" s="122">
        <v>4.5130911050633744E-6</v>
      </c>
      <c r="Z44" s="122" t="s">
        <v>420</v>
      </c>
      <c r="AA44" s="122" t="s">
        <v>420</v>
      </c>
      <c r="AB44" s="122">
        <v>7.867266820261399E-6</v>
      </c>
      <c r="AC44" s="122" t="s">
        <v>421</v>
      </c>
      <c r="AD44" s="122" t="s">
        <v>420</v>
      </c>
      <c r="AE44" s="123"/>
      <c r="AF44" s="122">
        <v>4.2811723003785032</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1.0635001143957831E-4</v>
      </c>
      <c r="F47" s="122">
        <v>1.4628946197672224E-5</v>
      </c>
      <c r="G47" s="122">
        <v>1.2993261934589644E-6</v>
      </c>
      <c r="H47" s="122">
        <v>1.7650180002496405E-8</v>
      </c>
      <c r="I47" s="122">
        <v>1.4653447274696386E-5</v>
      </c>
      <c r="J47" s="122">
        <v>1.1443044409865972E-4</v>
      </c>
      <c r="K47" s="122">
        <v>8.5624783630554009E-4</v>
      </c>
      <c r="L47" s="122">
        <v>5.4570952056136119E-6</v>
      </c>
      <c r="M47" s="122">
        <v>5.0455329336941836E-5</v>
      </c>
      <c r="N47" s="122">
        <v>2.3154797199876518E-9</v>
      </c>
      <c r="O47" s="122">
        <v>2.1488261337944732E-6</v>
      </c>
      <c r="P47" s="122" t="s">
        <v>421</v>
      </c>
      <c r="Q47" s="122" t="s">
        <v>421</v>
      </c>
      <c r="R47" s="122">
        <v>2.8579932574686989E-6</v>
      </c>
      <c r="S47" s="122">
        <v>2.2318207912428855E-4</v>
      </c>
      <c r="T47" s="122">
        <v>2.8745152676409365E-6</v>
      </c>
      <c r="U47" s="122">
        <v>2.4197875391812179E-8</v>
      </c>
      <c r="V47" s="122">
        <v>9.1482669548789407E-5</v>
      </c>
      <c r="W47" s="122" t="s">
        <v>421</v>
      </c>
      <c r="X47" s="122">
        <v>6.7806237065327831E-8</v>
      </c>
      <c r="Y47" s="122">
        <v>1.1451544625447193E-7</v>
      </c>
      <c r="Z47" s="122" t="s">
        <v>420</v>
      </c>
      <c r="AA47" s="122" t="s">
        <v>420</v>
      </c>
      <c r="AB47" s="122">
        <v>1.8232168331979975E-7</v>
      </c>
      <c r="AC47" s="122" t="s">
        <v>421</v>
      </c>
      <c r="AD47" s="122" t="s">
        <v>420</v>
      </c>
      <c r="AE47" s="123"/>
      <c r="AF47" s="122">
        <v>0.10405266787017309</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0.31870995974549521</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0.30688544880224106</v>
      </c>
      <c r="AL53" s="124" t="s">
        <v>307</v>
      </c>
    </row>
    <row r="54" spans="1:38" s="90" customFormat="1" ht="37.5" customHeight="1" thickBot="1" x14ac:dyDescent="0.3">
      <c r="A54" s="77" t="s">
        <v>102</v>
      </c>
      <c r="B54" s="77" t="s">
        <v>164</v>
      </c>
      <c r="C54" s="77" t="s">
        <v>258</v>
      </c>
      <c r="D54" s="121"/>
      <c r="E54" s="122" t="s">
        <v>420</v>
      </c>
      <c r="F54" s="122">
        <v>0.28571896266309427</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35878.206535199985</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2.3201900376647839E-2</v>
      </c>
      <c r="J61" s="122">
        <v>0.23201900376647835</v>
      </c>
      <c r="K61" s="122">
        <v>0.77624516308851232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57493.826741996236</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2.1231646792591357</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964405</v>
      </c>
      <c r="AL82" s="124" t="s">
        <v>338</v>
      </c>
    </row>
    <row r="83" spans="1:38" s="90" customFormat="1" ht="26.25" customHeight="1" thickBot="1" x14ac:dyDescent="0.3">
      <c r="A83" s="77" t="s">
        <v>100</v>
      </c>
      <c r="B83" s="84" t="s">
        <v>194</v>
      </c>
      <c r="C83" s="83" t="s">
        <v>62</v>
      </c>
      <c r="D83" s="121"/>
      <c r="E83" s="122" t="s">
        <v>421</v>
      </c>
      <c r="F83" s="122">
        <v>6.5491049846153841E-4</v>
      </c>
      <c r="G83" s="122" t="s">
        <v>421</v>
      </c>
      <c r="H83" s="122" t="s">
        <v>420</v>
      </c>
      <c r="I83" s="122">
        <v>1.637276246153846E-4</v>
      </c>
      <c r="J83" s="122">
        <v>1.2279571846153844E-3</v>
      </c>
      <c r="K83" s="122">
        <v>5.7304668615384613E-3</v>
      </c>
      <c r="L83" s="122">
        <v>9.3324746030769228E-6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2.0768922882396872</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2.2874026108621041E-2</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964405</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0.830019429948052</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4.4972294791115683E-3</v>
      </c>
      <c r="F91" s="122">
        <v>1.2002799065047904E-2</v>
      </c>
      <c r="G91" s="122">
        <v>1.6276637087840142E-3</v>
      </c>
      <c r="H91" s="122">
        <v>1.0291656223129917E-2</v>
      </c>
      <c r="I91" s="122">
        <v>7.362577805883927E-2</v>
      </c>
      <c r="J91" s="122">
        <v>7.9785411180123861E-2</v>
      </c>
      <c r="K91" s="122">
        <v>8.1057648867325402E-2</v>
      </c>
      <c r="L91" s="122">
        <v>3.0130993520729755E-4</v>
      </c>
      <c r="M91" s="122">
        <v>0.13756134678388804</v>
      </c>
      <c r="N91" s="122">
        <v>0.10094079992718931</v>
      </c>
      <c r="O91" s="122">
        <v>1.6154226081290898E-2</v>
      </c>
      <c r="P91" s="122">
        <v>3.545060160450798E-4</v>
      </c>
      <c r="Q91" s="122">
        <v>1.8661578103667324E-4</v>
      </c>
      <c r="R91" s="122">
        <v>1.3033412673691494E-2</v>
      </c>
      <c r="S91" s="122">
        <v>0.50932589709838261</v>
      </c>
      <c r="T91" s="122">
        <v>2.8538931822464725E-2</v>
      </c>
      <c r="U91" s="122">
        <v>2.6109869101789591E-3</v>
      </c>
      <c r="V91" s="122">
        <v>0.2940693266688657</v>
      </c>
      <c r="W91" s="122">
        <v>2.47991716219998E-4</v>
      </c>
      <c r="X91" s="122">
        <v>2.7527080500419778E-4</v>
      </c>
      <c r="Y91" s="122">
        <v>1.1159627229899911E-4</v>
      </c>
      <c r="Z91" s="122">
        <v>1.1159627229899911E-4</v>
      </c>
      <c r="AA91" s="122">
        <v>1.1159627229899911E-4</v>
      </c>
      <c r="AB91" s="122">
        <v>6.1005962190119507E-4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0.14397247355360548</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3.8254176914807765E-5</v>
      </c>
      <c r="F99" s="122">
        <v>1.4427925546176641E-3</v>
      </c>
      <c r="G99" s="122" t="s">
        <v>420</v>
      </c>
      <c r="H99" s="122">
        <v>1.3031492104402787E-3</v>
      </c>
      <c r="I99" s="122">
        <v>2.9519999999999999E-5</v>
      </c>
      <c r="J99" s="122">
        <v>4.5359999999999999E-5</v>
      </c>
      <c r="K99" s="122">
        <v>9.9359999999999984E-5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7.1999999999999995E-2</v>
      </c>
      <c r="AL99" s="124" t="s">
        <v>334</v>
      </c>
    </row>
    <row r="100" spans="1:38" s="90" customFormat="1" ht="26.25" customHeight="1" thickBot="1" x14ac:dyDescent="0.3">
      <c r="A100" s="77" t="s">
        <v>104</v>
      </c>
      <c r="B100" s="77" t="s">
        <v>203</v>
      </c>
      <c r="C100" s="77" t="s">
        <v>357</v>
      </c>
      <c r="D100" s="129"/>
      <c r="E100" s="122">
        <v>1.4068147596095259E-4</v>
      </c>
      <c r="F100" s="122">
        <v>3.3535581103995011E-3</v>
      </c>
      <c r="G100" s="122" t="s">
        <v>420</v>
      </c>
      <c r="H100" s="122">
        <v>2.6996025201067968E-3</v>
      </c>
      <c r="I100" s="122">
        <v>6.0039999999999994E-5</v>
      </c>
      <c r="J100" s="122">
        <v>9.0070000000000024E-5</v>
      </c>
      <c r="K100" s="122">
        <v>1.9681000000000001E-4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0.33400000000000002</v>
      </c>
      <c r="AL100" s="124" t="s">
        <v>334</v>
      </c>
    </row>
    <row r="101" spans="1:38" s="90" customFormat="1" ht="26.25" customHeight="1" thickBot="1" x14ac:dyDescent="0.3">
      <c r="A101" s="77" t="s">
        <v>104</v>
      </c>
      <c r="B101" s="77" t="s">
        <v>205</v>
      </c>
      <c r="C101" s="77" t="s">
        <v>244</v>
      </c>
      <c r="D101" s="129"/>
      <c r="E101" s="122">
        <v>8.0996370043113512E-7</v>
      </c>
      <c r="F101" s="122">
        <v>4.3434002494970848E-6</v>
      </c>
      <c r="G101" s="122" t="s">
        <v>420</v>
      </c>
      <c r="H101" s="122">
        <v>1.8855272911079303E-5</v>
      </c>
      <c r="I101" s="122">
        <v>3.8000000000000001E-7</v>
      </c>
      <c r="J101" s="122">
        <v>1.1400000000000001E-6</v>
      </c>
      <c r="K101" s="122">
        <v>2.6599999999999999E-6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1.9E-2</v>
      </c>
      <c r="AL101" s="124" t="s">
        <v>334</v>
      </c>
    </row>
    <row r="102" spans="1:38" s="90" customFormat="1" ht="26.25" customHeight="1" thickBot="1" x14ac:dyDescent="0.3">
      <c r="A102" s="77" t="s">
        <v>104</v>
      </c>
      <c r="B102" s="77" t="s">
        <v>206</v>
      </c>
      <c r="C102" s="77" t="s">
        <v>358</v>
      </c>
      <c r="D102" s="129"/>
      <c r="E102" s="122" t="s">
        <v>422</v>
      </c>
      <c r="F102" s="122" t="s">
        <v>422</v>
      </c>
      <c r="G102" s="122" t="s">
        <v>420</v>
      </c>
      <c r="H102" s="122" t="s">
        <v>422</v>
      </c>
      <c r="I102" s="122" t="s">
        <v>422</v>
      </c>
      <c r="J102" s="122" t="s">
        <v>422</v>
      </c>
      <c r="K102" s="122" t="s">
        <v>422</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t="s">
        <v>337</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5.0835570410958903E-7</v>
      </c>
      <c r="F104" s="122">
        <v>7.5775397260273983E-6</v>
      </c>
      <c r="G104" s="122" t="s">
        <v>420</v>
      </c>
      <c r="H104" s="122">
        <v>1.0559290389041098E-5</v>
      </c>
      <c r="I104" s="122">
        <v>2.6E-7</v>
      </c>
      <c r="J104" s="122">
        <v>7.8000000000000005E-7</v>
      </c>
      <c r="K104" s="122">
        <v>1.8200000000000004E-6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1.2999999999999999E-2</v>
      </c>
      <c r="AL104" s="124" t="s">
        <v>334</v>
      </c>
    </row>
    <row r="105" spans="1:38" s="90" customFormat="1" ht="26.25" customHeight="1" thickBot="1" x14ac:dyDescent="0.3">
      <c r="A105" s="77" t="s">
        <v>104</v>
      </c>
      <c r="B105" s="77" t="s">
        <v>298</v>
      </c>
      <c r="C105" s="77" t="s">
        <v>247</v>
      </c>
      <c r="D105" s="129"/>
      <c r="E105" s="122">
        <v>3.0604810019569473E-5</v>
      </c>
      <c r="F105" s="122">
        <v>3.8548462465753426E-4</v>
      </c>
      <c r="G105" s="122" t="s">
        <v>420</v>
      </c>
      <c r="H105" s="122">
        <v>7.7949834520547954E-4</v>
      </c>
      <c r="I105" s="122">
        <v>8.9600000000000006E-6</v>
      </c>
      <c r="J105" s="122">
        <v>1.4080000000000001E-5</v>
      </c>
      <c r="K105" s="122">
        <v>3.0719999999999997E-5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6.4000000000000001E-2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1.2648707310142481E-6</v>
      </c>
      <c r="F107" s="122">
        <v>1.3637698701016401E-5</v>
      </c>
      <c r="G107" s="122" t="s">
        <v>420</v>
      </c>
      <c r="H107" s="122">
        <v>5.0443590568163367E-5</v>
      </c>
      <c r="I107" s="122">
        <v>3.6400000000000002E-8</v>
      </c>
      <c r="J107" s="122">
        <v>9.1000000000000008E-7</v>
      </c>
      <c r="K107" s="122">
        <v>4.3224999999999997E-6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0.182</v>
      </c>
      <c r="AL107" s="124" t="s">
        <v>334</v>
      </c>
    </row>
    <row r="108" spans="1:38" s="90" customFormat="1" ht="26.25" customHeight="1" thickBot="1" x14ac:dyDescent="0.3">
      <c r="A108" s="77" t="s">
        <v>104</v>
      </c>
      <c r="B108" s="77" t="s">
        <v>300</v>
      </c>
      <c r="C108" s="77" t="s">
        <v>360</v>
      </c>
      <c r="D108" s="129"/>
      <c r="E108" s="122">
        <v>1.2683104108487946E-6</v>
      </c>
      <c r="F108" s="122">
        <v>3.2676880029843909E-5</v>
      </c>
      <c r="G108" s="122" t="s">
        <v>420</v>
      </c>
      <c r="H108" s="122">
        <v>2.6489407639499406E-5</v>
      </c>
      <c r="I108" s="122">
        <v>3.8099999999999998E-7</v>
      </c>
      <c r="J108" s="122">
        <v>5.0800000000000005E-6</v>
      </c>
      <c r="K108" s="122">
        <v>1.0160000000000001E-5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0.254</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9.0861108595650259E-7</v>
      </c>
      <c r="F110" s="122">
        <v>4.3366199999999998E-5</v>
      </c>
      <c r="G110" s="122" t="s">
        <v>420</v>
      </c>
      <c r="H110" s="122">
        <v>2.5166334240117604E-5</v>
      </c>
      <c r="I110" s="122">
        <v>1.4899999999999999E-6</v>
      </c>
      <c r="J110" s="122">
        <v>1.1612E-5</v>
      </c>
      <c r="K110" s="122">
        <v>1.4952E-5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0.21880000000000002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1.6122600759999996E-3</v>
      </c>
      <c r="F112" s="122" t="s">
        <v>421</v>
      </c>
      <c r="G112" s="122" t="s">
        <v>420</v>
      </c>
      <c r="H112" s="122">
        <v>1.6053503899599742E-3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40306.501899999996</v>
      </c>
      <c r="AL112" s="124" t="s">
        <v>411</v>
      </c>
    </row>
    <row r="113" spans="1:38" s="90" customFormat="1" ht="26.25" customHeight="1" thickBot="1" x14ac:dyDescent="0.3">
      <c r="A113" s="77" t="s">
        <v>114</v>
      </c>
      <c r="B113" s="84" t="s">
        <v>222</v>
      </c>
      <c r="C113" s="84" t="s">
        <v>120</v>
      </c>
      <c r="D113" s="121"/>
      <c r="E113" s="122">
        <v>4.9165631513851829E-4</v>
      </c>
      <c r="F113" s="122" t="s">
        <v>421</v>
      </c>
      <c r="G113" s="122" t="s">
        <v>420</v>
      </c>
      <c r="H113" s="122">
        <v>2.8602176430328032E-3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12291.40787846296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6.8627206701433324E-4</v>
      </c>
      <c r="F116" s="122" t="s">
        <v>421</v>
      </c>
      <c r="G116" s="122" t="s">
        <v>420</v>
      </c>
      <c r="H116" s="122">
        <v>2.1135294976402999E-3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17156.801675358332</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2.6808769999999998E-5</v>
      </c>
      <c r="J119" s="122">
        <v>4.8106680000000005E-4</v>
      </c>
      <c r="K119" s="122">
        <v>4.8106680000000005E-4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370.09</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3.1827739999999998E-4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370.09</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422</v>
      </c>
      <c r="F126" s="122" t="s">
        <v>422</v>
      </c>
      <c r="G126" s="122" t="s">
        <v>422</v>
      </c>
      <c r="H126" s="122" t="s">
        <v>422</v>
      </c>
      <c r="I126" s="122" t="s">
        <v>422</v>
      </c>
      <c r="J126" s="122" t="s">
        <v>422</v>
      </c>
      <c r="K126" s="122" t="s">
        <v>422</v>
      </c>
      <c r="L126" s="122" t="s">
        <v>422</v>
      </c>
      <c r="M126" s="122" t="s">
        <v>422</v>
      </c>
      <c r="N126" s="122" t="s">
        <v>422</v>
      </c>
      <c r="O126" s="122" t="s">
        <v>422</v>
      </c>
      <c r="P126" s="122" t="s">
        <v>422</v>
      </c>
      <c r="Q126" s="122" t="s">
        <v>422</v>
      </c>
      <c r="R126" s="122" t="s">
        <v>422</v>
      </c>
      <c r="S126" s="122" t="s">
        <v>422</v>
      </c>
      <c r="T126" s="122" t="s">
        <v>422</v>
      </c>
      <c r="U126" s="122" t="s">
        <v>422</v>
      </c>
      <c r="V126" s="122" t="s">
        <v>422</v>
      </c>
      <c r="W126" s="122" t="s">
        <v>422</v>
      </c>
      <c r="X126" s="122" t="s">
        <v>422</v>
      </c>
      <c r="Y126" s="122" t="s">
        <v>422</v>
      </c>
      <c r="Z126" s="122" t="s">
        <v>422</v>
      </c>
      <c r="AA126" s="122" t="s">
        <v>422</v>
      </c>
      <c r="AB126" s="122" t="s">
        <v>422</v>
      </c>
      <c r="AC126" s="122" t="s">
        <v>422</v>
      </c>
      <c r="AD126" s="122" t="s">
        <v>422</v>
      </c>
      <c r="AE126" s="123"/>
      <c r="AF126" s="122" t="s">
        <v>422</v>
      </c>
      <c r="AG126" s="122" t="s">
        <v>422</v>
      </c>
      <c r="AH126" s="122" t="s">
        <v>422</v>
      </c>
      <c r="AI126" s="122" t="s">
        <v>422</v>
      </c>
      <c r="AJ126" s="122" t="s">
        <v>422</v>
      </c>
      <c r="AK126" s="122" t="s">
        <v>422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4.4871750000000004E-3</v>
      </c>
      <c r="F133" s="122">
        <v>7.0706999999999999E-5</v>
      </c>
      <c r="G133" s="122">
        <v>6.1460700000000009E-4</v>
      </c>
      <c r="H133" s="122" t="s">
        <v>420</v>
      </c>
      <c r="I133" s="122">
        <v>1.8873330000000003E-4</v>
      </c>
      <c r="J133" s="122">
        <v>1.8873330000000003E-4</v>
      </c>
      <c r="K133" s="122">
        <v>2.0972784000000005E-4</v>
      </c>
      <c r="L133" s="122" t="s">
        <v>421</v>
      </c>
      <c r="M133" s="122">
        <v>7.6146000000000004E-4</v>
      </c>
      <c r="N133" s="122">
        <v>1.6333317000000001E-4</v>
      </c>
      <c r="O133" s="122">
        <v>2.7358170000000003E-5</v>
      </c>
      <c r="P133" s="122">
        <v>8.1041100000000012E-3</v>
      </c>
      <c r="Q133" s="122">
        <v>7.4024789999999996E-5</v>
      </c>
      <c r="R133" s="122">
        <v>7.3752839999999999E-5</v>
      </c>
      <c r="S133" s="122">
        <v>6.7606770000000003E-5</v>
      </c>
      <c r="T133" s="122">
        <v>9.4257869999999995E-5</v>
      </c>
      <c r="U133" s="122">
        <v>1.0758342000000002E-4</v>
      </c>
      <c r="V133" s="122">
        <v>8.7089268000000006E-4</v>
      </c>
      <c r="W133" s="122">
        <v>1.4685300000000001E-4</v>
      </c>
      <c r="X133" s="122">
        <v>7.1794800000000004E-8</v>
      </c>
      <c r="Y133" s="122">
        <v>3.9215190000000005E-8</v>
      </c>
      <c r="Z133" s="122">
        <v>3.5027160000000005E-8</v>
      </c>
      <c r="AA133" s="122">
        <v>3.8018609999999999E-8</v>
      </c>
      <c r="AB133" s="122">
        <v>1.8405576000000002E-7</v>
      </c>
      <c r="AC133" s="122">
        <v>8.1585000000000002E-4</v>
      </c>
      <c r="AD133" s="122">
        <v>2.2299900000000003E-3</v>
      </c>
      <c r="AE133" s="123"/>
      <c r="AF133" s="122" t="s">
        <v>420</v>
      </c>
      <c r="AG133" s="122" t="s">
        <v>420</v>
      </c>
      <c r="AH133" s="122" t="s">
        <v>420</v>
      </c>
      <c r="AI133" s="122" t="s">
        <v>420</v>
      </c>
      <c r="AJ133" s="122" t="s">
        <v>420</v>
      </c>
      <c r="AK133" s="122">
        <v>5439</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3.6232549500000001E-4</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24155033</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4.1528790000000003E-2</v>
      </c>
      <c r="J139" s="122">
        <v>4.1528790000000003E-2</v>
      </c>
      <c r="K139" s="122">
        <v>4.1528790000000003E-2</v>
      </c>
      <c r="L139" s="122" t="s">
        <v>421</v>
      </c>
      <c r="M139" s="122" t="s">
        <v>421</v>
      </c>
      <c r="N139" s="122">
        <v>1.2131E-4</v>
      </c>
      <c r="O139" s="122">
        <v>2.4270000000000002E-4</v>
      </c>
      <c r="P139" s="122">
        <v>2.4270000000000002E-4</v>
      </c>
      <c r="Q139" s="122">
        <v>3.8484000000000006E-4</v>
      </c>
      <c r="R139" s="122">
        <v>3.6583999999999998E-4</v>
      </c>
      <c r="S139" s="122">
        <v>8.5296000000000005E-4</v>
      </c>
      <c r="T139" s="122" t="s">
        <v>421</v>
      </c>
      <c r="U139" s="122" t="s">
        <v>421</v>
      </c>
      <c r="V139" s="122" t="s">
        <v>421</v>
      </c>
      <c r="W139" s="122">
        <v>0.41253000000000001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1065</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10.555861442308329</v>
      </c>
      <c r="F141" s="69">
        <f t="shared" ref="F141:AD141" si="0">SUM(F14:F140)</f>
        <v>9.4455084523586539</v>
      </c>
      <c r="G141" s="69">
        <f t="shared" si="0"/>
        <v>1.7434328868828779</v>
      </c>
      <c r="H141" s="69">
        <f t="shared" si="0"/>
        <v>0.12855066552196914</v>
      </c>
      <c r="I141" s="69">
        <f t="shared" si="0"/>
        <v>0.86746860701671125</v>
      </c>
      <c r="J141" s="69">
        <f t="shared" si="0"/>
        <v>1.184973956462944</v>
      </c>
      <c r="K141" s="69">
        <f t="shared" si="0"/>
        <v>1.8634802804704214</v>
      </c>
      <c r="L141" s="69">
        <f t="shared" si="0"/>
        <v>0.25269019582105073</v>
      </c>
      <c r="M141" s="69">
        <f t="shared" si="0"/>
        <v>21.065943186531545</v>
      </c>
      <c r="N141" s="69">
        <f t="shared" si="0"/>
        <v>1.7303610360302661</v>
      </c>
      <c r="O141" s="69">
        <f t="shared" si="0"/>
        <v>7.3937496401736344E-2</v>
      </c>
      <c r="P141" s="69">
        <f t="shared" si="0"/>
        <v>5.3576421688759812E-2</v>
      </c>
      <c r="Q141" s="69">
        <f t="shared" si="0"/>
        <v>5.6843365815633276E-2</v>
      </c>
      <c r="R141" s="69">
        <f>SUM(R14:R140)</f>
        <v>0.32632145240310712</v>
      </c>
      <c r="S141" s="69">
        <f t="shared" si="0"/>
        <v>5.4475652320075874</v>
      </c>
      <c r="T141" s="69">
        <f t="shared" si="0"/>
        <v>0.57763381770339306</v>
      </c>
      <c r="U141" s="69">
        <f t="shared" si="0"/>
        <v>1.5250635134947853E-2</v>
      </c>
      <c r="V141" s="69">
        <f t="shared" si="0"/>
        <v>2.7818944974561437</v>
      </c>
      <c r="W141" s="69">
        <f t="shared" si="0"/>
        <v>0.90336521860008956</v>
      </c>
      <c r="X141" s="69">
        <f t="shared" si="0"/>
        <v>7.1031853919158991E-2</v>
      </c>
      <c r="Y141" s="69">
        <f t="shared" si="0"/>
        <v>0.10784728247928745</v>
      </c>
      <c r="Z141" s="69">
        <f t="shared" si="0"/>
        <v>4.4368661398274098E-2</v>
      </c>
      <c r="AA141" s="69">
        <f t="shared" si="0"/>
        <v>3.8142313816026049E-2</v>
      </c>
      <c r="AB141" s="69">
        <f t="shared" si="0"/>
        <v>0.26138996841718665</v>
      </c>
      <c r="AC141" s="69">
        <f t="shared" si="0"/>
        <v>2.6348187342949081E-2</v>
      </c>
      <c r="AD141" s="69">
        <f t="shared" si="0"/>
        <v>4.3238289317068086E-2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2.0866840379808105</v>
      </c>
      <c r="F143" s="78">
        <v>1.4033351207174531</v>
      </c>
      <c r="G143" s="78">
        <v>6.4235780201083365E-2</v>
      </c>
      <c r="H143" s="78">
        <v>6.8987799415348161E-2</v>
      </c>
      <c r="I143" s="78">
        <v>0.1636659503921844</v>
      </c>
      <c r="J143" s="78">
        <v>0.1636659503921844</v>
      </c>
      <c r="K143" s="78">
        <v>0.1636659503921844</v>
      </c>
      <c r="L143" s="78">
        <v>8.6119852836269564E-2</v>
      </c>
      <c r="M143" s="78">
        <v>11.310491401664203</v>
      </c>
      <c r="N143" s="78">
        <v>0.17817904769160095</v>
      </c>
      <c r="O143" s="78">
        <v>2.102061467666889E-5</v>
      </c>
      <c r="P143" s="78">
        <v>1.2341679442387757E-3</v>
      </c>
      <c r="Q143" s="78">
        <v>3.4089091661432769E-5</v>
      </c>
      <c r="R143" s="78">
        <v>1.3707623543760239E-3</v>
      </c>
      <c r="S143" s="78">
        <v>9.4110887552163649E-4</v>
      </c>
      <c r="T143" s="78">
        <v>2.0336452408525093E-4</v>
      </c>
      <c r="U143" s="78">
        <v>2.6136953969527751E-5</v>
      </c>
      <c r="V143" s="78">
        <v>4.466087583757849E-3</v>
      </c>
      <c r="W143" s="78">
        <v>0.1169965</v>
      </c>
      <c r="X143" s="78">
        <v>3.0570920228000001E-3</v>
      </c>
      <c r="Y143" s="78">
        <v>3.5260833557999999E-3</v>
      </c>
      <c r="Z143" s="78">
        <v>2.6353288347000002E-3</v>
      </c>
      <c r="AA143" s="78">
        <v>3.0904984922999999E-3</v>
      </c>
      <c r="AB143" s="78">
        <v>1.2309002705600001E-2</v>
      </c>
      <c r="AC143" s="78">
        <v>1.169971E-4</v>
      </c>
      <c r="AD143" s="78">
        <v>2.3647099999999999E-5</v>
      </c>
      <c r="AE143" s="79"/>
      <c r="AF143" s="78">
        <v>7941.4555458344003</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0.5649221907057661</v>
      </c>
      <c r="F144" s="78">
        <v>8.4252228932220105E-2</v>
      </c>
      <c r="G144" s="78">
        <v>1.8575181245529055E-2</v>
      </c>
      <c r="H144" s="78">
        <v>9.240878361214482E-4</v>
      </c>
      <c r="I144" s="78">
        <v>6.0342129996663031E-2</v>
      </c>
      <c r="J144" s="78">
        <v>6.0342129996663031E-2</v>
      </c>
      <c r="K144" s="78">
        <v>6.0342129996663031E-2</v>
      </c>
      <c r="L144" s="78">
        <v>3.2256251947127321E-2</v>
      </c>
      <c r="M144" s="78">
        <v>0.45799419747830766</v>
      </c>
      <c r="N144" s="78">
        <v>2.458231108728671E-3</v>
      </c>
      <c r="O144" s="78">
        <v>1.935022048553351E-6</v>
      </c>
      <c r="P144" s="78">
        <v>1.9149034827130247E-4</v>
      </c>
      <c r="Q144" s="78">
        <v>3.7610681861038808E-6</v>
      </c>
      <c r="R144" s="78">
        <v>2.9876742090628803E-4</v>
      </c>
      <c r="S144" s="78">
        <v>2.0064992182156562E-4</v>
      </c>
      <c r="T144" s="78">
        <v>9.3747268592557204E-6</v>
      </c>
      <c r="U144" s="78">
        <v>3.6520922751010588E-6</v>
      </c>
      <c r="V144" s="78">
        <v>6.5410733218810592E-4</v>
      </c>
      <c r="W144" s="78">
        <v>2.1918699999999999E-2</v>
      </c>
      <c r="X144" s="78">
        <v>7.2135480149999995E-4</v>
      </c>
      <c r="Y144" s="78">
        <v>8.100132094E-4</v>
      </c>
      <c r="Z144" s="78">
        <v>6.3359967709999997E-4</v>
      </c>
      <c r="AA144" s="78">
        <v>6.748663608E-4</v>
      </c>
      <c r="AB144" s="78">
        <v>2.8398340487999999E-3</v>
      </c>
      <c r="AC144" s="78">
        <v>2.1918900000000001E-5</v>
      </c>
      <c r="AD144" s="78">
        <v>4.5212E-6</v>
      </c>
      <c r="AE144" s="79"/>
      <c r="AF144" s="78">
        <v>1513.9093817313999</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1.5855331327002893</v>
      </c>
      <c r="F145" s="78">
        <v>9.041003880913942E-2</v>
      </c>
      <c r="G145" s="78">
        <v>2.400317690801327E-2</v>
      </c>
      <c r="H145" s="78">
        <v>4.8549097803268602E-4</v>
      </c>
      <c r="I145" s="78">
        <v>4.4460914200729146E-2</v>
      </c>
      <c r="J145" s="78">
        <v>4.4460914200729146E-2</v>
      </c>
      <c r="K145" s="78">
        <v>4.4460914200729146E-2</v>
      </c>
      <c r="L145" s="78">
        <v>2.6616665480971559E-2</v>
      </c>
      <c r="M145" s="78">
        <v>0.35024295198894578</v>
      </c>
      <c r="N145" s="78">
        <v>3.6460179502936271E-5</v>
      </c>
      <c r="O145" s="78">
        <v>2.235292944944079E-6</v>
      </c>
      <c r="P145" s="78">
        <v>2.3686225831882275E-4</v>
      </c>
      <c r="Q145" s="78">
        <v>4.4699555391261615E-6</v>
      </c>
      <c r="R145" s="78">
        <v>3.7982519347942023E-4</v>
      </c>
      <c r="S145" s="78">
        <v>2.5470804153417944E-4</v>
      </c>
      <c r="T145" s="78">
        <v>8.9506270412062733E-6</v>
      </c>
      <c r="U145" s="78">
        <v>4.4693251883641641E-6</v>
      </c>
      <c r="V145" s="78">
        <v>8.0445962338268975E-4</v>
      </c>
      <c r="W145" s="78">
        <v>1.00191E-2</v>
      </c>
      <c r="X145" s="78">
        <v>1.435625583E-4</v>
      </c>
      <c r="Y145" s="78">
        <v>8.6935105170000005E-4</v>
      </c>
      <c r="Z145" s="78">
        <v>9.7143998160000001E-4</v>
      </c>
      <c r="AA145" s="78">
        <v>2.2331953620000002E-4</v>
      </c>
      <c r="AB145" s="78">
        <v>2.2076731278E-3</v>
      </c>
      <c r="AC145" s="78">
        <v>8.4038000000000008E-6</v>
      </c>
      <c r="AD145" s="78">
        <v>1.9510999999999998E-6</v>
      </c>
      <c r="AE145" s="79"/>
      <c r="AF145" s="78">
        <v>1907.9160623990999</v>
      </c>
      <c r="AG145" s="78" t="s">
        <v>420</v>
      </c>
      <c r="AH145" s="78">
        <v>7.5172931235</v>
      </c>
      <c r="AI145" s="73" t="s">
        <v>420</v>
      </c>
      <c r="AJ145" s="78" t="s">
        <v>420</v>
      </c>
      <c r="AK145" s="78" t="s">
        <v>420</v>
      </c>
      <c r="AL145" s="88" t="s">
        <v>9</v>
      </c>
    </row>
    <row r="146" spans="1:38" s="75" customFormat="1" ht="26.25" customHeight="1" thickBot="1" x14ac:dyDescent="0.3">
      <c r="A146" s="89"/>
      <c r="B146" s="88" t="s">
        <v>375</v>
      </c>
      <c r="C146" s="87" t="s">
        <v>376</v>
      </c>
      <c r="D146" s="86" t="s">
        <v>1</v>
      </c>
      <c r="E146" s="78">
        <v>7.0493420770665676E-3</v>
      </c>
      <c r="F146" s="78">
        <v>0.13887375191612292</v>
      </c>
      <c r="G146" s="78">
        <v>1.5406573382683198E-4</v>
      </c>
      <c r="H146" s="78">
        <v>6.6511962507043415E-5</v>
      </c>
      <c r="I146" s="78">
        <v>2.4072051683992428E-3</v>
      </c>
      <c r="J146" s="78">
        <v>2.4072051683992428E-3</v>
      </c>
      <c r="K146" s="78">
        <v>2.4072051683992428E-3</v>
      </c>
      <c r="L146" s="78">
        <v>3.7763647185491158E-4</v>
      </c>
      <c r="M146" s="78">
        <v>0.64663821334049265</v>
      </c>
      <c r="N146" s="78">
        <v>2.9620341663737886E-3</v>
      </c>
      <c r="O146" s="78">
        <v>3.4421790163979123E-5</v>
      </c>
      <c r="P146" s="78">
        <v>1.1503363236297955E-5</v>
      </c>
      <c r="Q146" s="78">
        <v>3.9666769780337774E-7</v>
      </c>
      <c r="R146" s="78">
        <v>1.5215042178907178E-4</v>
      </c>
      <c r="S146" s="78">
        <v>5.8336724792788361E-3</v>
      </c>
      <c r="T146" s="78">
        <v>2.419178148660528E-4</v>
      </c>
      <c r="U146" s="78">
        <v>3.4271977247171624E-5</v>
      </c>
      <c r="V146" s="78">
        <v>3.4159222040952169E-3</v>
      </c>
      <c r="W146" s="78">
        <v>9.2610000000000001E-4</v>
      </c>
      <c r="X146" s="78">
        <v>1.28092653E-5</v>
      </c>
      <c r="Y146" s="78">
        <v>2.1720554900000002E-5</v>
      </c>
      <c r="Z146" s="78">
        <v>8.4724931999999997E-6</v>
      </c>
      <c r="AA146" s="78">
        <v>2.5178964000000002E-5</v>
      </c>
      <c r="AB146" s="78">
        <v>6.8181277400000001E-5</v>
      </c>
      <c r="AC146" s="78">
        <v>9.2620000000000002E-7</v>
      </c>
      <c r="AD146" s="78">
        <v>7.2709999999999999E-7</v>
      </c>
      <c r="AE146" s="79"/>
      <c r="AF146" s="78">
        <v>57.879106012100003</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0.38600921871404509</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17.910997591899999</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5.3922357455323915E-2</v>
      </c>
      <c r="J148" s="78">
        <v>0.11052967697862509</v>
      </c>
      <c r="K148" s="78">
        <v>0.13404496701791579</v>
      </c>
      <c r="L148" s="78">
        <v>1.0456163585732103E-2</v>
      </c>
      <c r="M148" s="78" t="s">
        <v>420</v>
      </c>
      <c r="N148" s="80">
        <v>0.49065901983566612</v>
      </c>
      <c r="O148" s="78">
        <v>2.032163273382623E-3</v>
      </c>
      <c r="P148" s="73" t="s">
        <v>421</v>
      </c>
      <c r="Q148" s="78">
        <v>5.5555334644409159E-3</v>
      </c>
      <c r="R148" s="78">
        <v>0.18437681770840847</v>
      </c>
      <c r="S148" s="78">
        <v>4.0585111083717749</v>
      </c>
      <c r="T148" s="78">
        <v>2.7543500328930045E-2</v>
      </c>
      <c r="U148" s="78">
        <v>2.6808993403583154E-3</v>
      </c>
      <c r="V148" s="78">
        <v>1.0948785726682966</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3284.6644527446306</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1.6093514104769356E-2</v>
      </c>
      <c r="J149" s="78">
        <v>2.9802803897721025E-2</v>
      </c>
      <c r="K149" s="78">
        <v>5.960560779544205E-2</v>
      </c>
      <c r="L149" s="78">
        <v>6.318194426316858E-4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3284.6644527446306</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9.8599301992177324</v>
      </c>
      <c r="F152" s="27">
        <f t="shared" ref="F152:AD152" si="1">F141 + F151 + IF(AND(OR($B$4="AT",$B$4="BE",$B$4="CH",$B$4="GB",$B$4="IE",$B$4="LT",$B$4="LU",$B$4="NL"),SUM(F143:F149)&gt;0),SUM(F143:F149)-SUM(F27:F33),0)</f>
        <v>8.8503130990510286</v>
      </c>
      <c r="G152" s="27">
        <f t="shared" si="1"/>
        <v>1.7304450741344135</v>
      </c>
      <c r="H152" s="27">
        <f t="shared" si="1"/>
        <v>0.10432639485614881</v>
      </c>
      <c r="I152" s="27">
        <f t="shared" si="1"/>
        <v>0.82769929354352545</v>
      </c>
      <c r="J152" s="27">
        <f t="shared" si="1"/>
        <v>1.1333124774878403</v>
      </c>
      <c r="K152" s="27">
        <f t="shared" si="1"/>
        <v>1.8029597884937165</v>
      </c>
      <c r="L152" s="27">
        <f t="shared" si="1"/>
        <v>0.23627347374645125</v>
      </c>
      <c r="M152" s="27">
        <f t="shared" si="1"/>
        <v>16.762713699296704</v>
      </c>
      <c r="N152" s="27">
        <f t="shared" si="1"/>
        <v>1.5807796671342897</v>
      </c>
      <c r="O152" s="27">
        <f t="shared" si="1"/>
        <v>7.357202110852526E-2</v>
      </c>
      <c r="P152" s="27">
        <f t="shared" si="1"/>
        <v>5.3226386426425618E-2</v>
      </c>
      <c r="Q152" s="27">
        <f t="shared" si="1"/>
        <v>5.5884769710107168E-2</v>
      </c>
      <c r="R152" s="27">
        <f t="shared" si="1"/>
        <v>0.29446156373786686</v>
      </c>
      <c r="S152" s="27">
        <f t="shared" si="1"/>
        <v>4.752448706001438</v>
      </c>
      <c r="T152" s="27">
        <f t="shared" si="1"/>
        <v>0.5727779947018935</v>
      </c>
      <c r="U152" s="27">
        <f t="shared" si="1"/>
        <v>1.4775027808387164E-2</v>
      </c>
      <c r="V152" s="27">
        <f t="shared" si="1"/>
        <v>2.593196275417613</v>
      </c>
      <c r="W152" s="27">
        <f t="shared" si="1"/>
        <v>0.87993901860008961</v>
      </c>
      <c r="X152" s="27">
        <f t="shared" si="1"/>
        <v>7.053712841375899E-2</v>
      </c>
      <c r="Y152" s="27">
        <f t="shared" si="1"/>
        <v>0.10718413866928744</v>
      </c>
      <c r="Z152" s="27">
        <f t="shared" si="1"/>
        <v>4.3871088971674098E-2</v>
      </c>
      <c r="AA152" s="27">
        <f t="shared" si="1"/>
        <v>3.7579418876426046E-2</v>
      </c>
      <c r="AB152" s="27">
        <f t="shared" si="1"/>
        <v>0.25917163173558666</v>
      </c>
      <c r="AC152" s="27">
        <f t="shared" si="1"/>
        <v>2.6324922042949082E-2</v>
      </c>
      <c r="AD152" s="27">
        <f t="shared" si="1"/>
        <v>4.3233351817068083E-2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9.8599301992177324</v>
      </c>
      <c r="F154" s="27">
        <f>F141 + F153 - IF(OR($B$6=2005,$B$6&gt;=2020),SUM(F99:F122),0) + IF(AND(OR($B$4="AT",$B$4="BE",$B$4="CH",$B$4="GB",$B$4="IE",$B$4="LT",$B$4="LU",$B$4="NL"),SUM(F143:F149)&gt;0),SUM(F143:F149)-SUM(F27:F33),0)</f>
        <v>8.8503130990510286</v>
      </c>
      <c r="G154" s="27">
        <f>G141 + G153 + IF(AND(OR($B$4="AT",$B$4="BE",$B$4="CH",$B$4="GB",$B$4="IE",$B$4="LT",$B$4="LU",$B$4="NL"),SUM(G143:G149)&gt;0),SUM(G143:G149)-SUM(G27:G33),0)</f>
        <v>1.7304450741344135</v>
      </c>
      <c r="H154" s="27">
        <f t="shared" ref="H154:AD154" si="2">H141 + H153 + IF(AND(OR($B$4="AT",$B$4="BE",$B$4="CH",$B$4="GB",$B$4="IE",$B$4="LT",$B$4="LU",$B$4="NL"),SUM(H143:H149)&gt;0),SUM(H143:H149)-SUM(H27:H33),0)</f>
        <v>0.10432639485614881</v>
      </c>
      <c r="I154" s="27">
        <f t="shared" si="2"/>
        <v>0.82769929354352545</v>
      </c>
      <c r="J154" s="27">
        <f t="shared" si="2"/>
        <v>1.1333124774878403</v>
      </c>
      <c r="K154" s="27">
        <f t="shared" si="2"/>
        <v>1.8029597884937165</v>
      </c>
      <c r="L154" s="27">
        <f t="shared" si="2"/>
        <v>0.23627347374645125</v>
      </c>
      <c r="M154" s="27">
        <f t="shared" si="2"/>
        <v>16.762713699296704</v>
      </c>
      <c r="N154" s="27">
        <f t="shared" si="2"/>
        <v>1.5807796671342897</v>
      </c>
      <c r="O154" s="27">
        <f t="shared" si="2"/>
        <v>7.357202110852526E-2</v>
      </c>
      <c r="P154" s="27">
        <f t="shared" si="2"/>
        <v>5.3226386426425618E-2</v>
      </c>
      <c r="Q154" s="27">
        <f t="shared" si="2"/>
        <v>5.5884769710107168E-2</v>
      </c>
      <c r="R154" s="27">
        <f t="shared" si="2"/>
        <v>0.29446156373786686</v>
      </c>
      <c r="S154" s="27">
        <f t="shared" si="2"/>
        <v>4.752448706001438</v>
      </c>
      <c r="T154" s="27">
        <f t="shared" si="2"/>
        <v>0.5727779947018935</v>
      </c>
      <c r="U154" s="27">
        <f t="shared" si="2"/>
        <v>1.4775027808387164E-2</v>
      </c>
      <c r="V154" s="27">
        <f t="shared" si="2"/>
        <v>2.593196275417613</v>
      </c>
      <c r="W154" s="27">
        <f t="shared" si="2"/>
        <v>0.87993901860008961</v>
      </c>
      <c r="X154" s="27">
        <f t="shared" si="2"/>
        <v>7.053712841375899E-2</v>
      </c>
      <c r="Y154" s="27">
        <f t="shared" si="2"/>
        <v>0.10718413866928744</v>
      </c>
      <c r="Z154" s="27">
        <f t="shared" si="2"/>
        <v>4.3871088971674098E-2</v>
      </c>
      <c r="AA154" s="27">
        <f t="shared" si="2"/>
        <v>3.7579418876426046E-2</v>
      </c>
      <c r="AB154" s="27">
        <f t="shared" si="2"/>
        <v>0.25917163173558666</v>
      </c>
      <c r="AC154" s="27">
        <f t="shared" si="2"/>
        <v>2.6324922042949082E-2</v>
      </c>
      <c r="AD154" s="27">
        <f t="shared" si="2"/>
        <v>4.3233351817068083E-2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449"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4450" r:id="rId5" name="Button 2">
              <controlPr defaultSize="0" print="0" autoFill="0" autoPict="0" macro="[0]!addNewYear">
                <anchor moveWithCells="1" sizeWithCells="1">
                  <from>
                    <xdr:col>8</xdr:col>
                    <xdr:colOff>45720</xdr:colOff>
                    <xdr:row>0</xdr:row>
                    <xdr:rowOff>0</xdr:rowOff>
                  </from>
                  <to>
                    <xdr:col>10</xdr:col>
                    <xdr:colOff>7620</xdr:colOff>
                    <xdr:row>0</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4"/>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109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2002</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2002</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1.384412251940333</v>
      </c>
      <c r="F14" s="122">
        <v>1.1192487563800001E-2</v>
      </c>
      <c r="G14" s="122">
        <v>2.9756957450038667E-2</v>
      </c>
      <c r="H14" s="122">
        <v>4.9130341378000007E-3</v>
      </c>
      <c r="I14" s="122">
        <v>2.1706906128819998E-2</v>
      </c>
      <c r="J14" s="122">
        <v>2.172963172882E-2</v>
      </c>
      <c r="K14" s="122">
        <v>2.1760879428820001E-2</v>
      </c>
      <c r="L14" s="122">
        <v>7.6171677862050006E-4</v>
      </c>
      <c r="M14" s="122">
        <v>3.7278386923666688E-2</v>
      </c>
      <c r="N14" s="122">
        <v>0.58960654657559464</v>
      </c>
      <c r="O14" s="122">
        <v>5.3175030964265756E-2</v>
      </c>
      <c r="P14" s="122">
        <v>3.5163650793150009E-2</v>
      </c>
      <c r="Q14" s="122">
        <v>4.2093859637559995E-2</v>
      </c>
      <c r="R14" s="122">
        <v>4.8677625677767893E-2</v>
      </c>
      <c r="S14" s="122">
        <v>0.13053872732977678</v>
      </c>
      <c r="T14" s="122">
        <v>7.5503168213502128E-2</v>
      </c>
      <c r="U14" s="122">
        <v>6.2866401771055997E-3</v>
      </c>
      <c r="V14" s="122">
        <v>0.96225146763559455</v>
      </c>
      <c r="W14" s="122">
        <v>9.2356961500000001E-2</v>
      </c>
      <c r="X14" s="122">
        <v>4.4656164000000003E-6</v>
      </c>
      <c r="Y14" s="122">
        <v>9.5160158999999988E-6</v>
      </c>
      <c r="Z14" s="122">
        <v>5.0503995000000003E-6</v>
      </c>
      <c r="AA14" s="122">
        <v>6.2323290799999992E-6</v>
      </c>
      <c r="AB14" s="122">
        <v>2.5198835399999999E-5</v>
      </c>
      <c r="AC14" s="122">
        <v>2.4029269200000002E-2</v>
      </c>
      <c r="AD14" s="122">
        <v>1.8075113999999999E-6</v>
      </c>
      <c r="AE14" s="123"/>
      <c r="AF14" s="122">
        <v>9.4689999999999959</v>
      </c>
      <c r="AG14" s="122" t="s">
        <v>420</v>
      </c>
      <c r="AH14" s="122">
        <v>212.49706300000028</v>
      </c>
      <c r="AI14" s="122">
        <v>1673.5610978089085</v>
      </c>
      <c r="AJ14" s="122">
        <v>2978.2077338336567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0.30120253660189289</v>
      </c>
      <c r="F23" s="122">
        <v>8.3963859305796668E-2</v>
      </c>
      <c r="G23" s="122">
        <v>8.0480412773122653E-4</v>
      </c>
      <c r="H23" s="122">
        <v>6.6111001245169296E-5</v>
      </c>
      <c r="I23" s="122">
        <v>1.6148612542560364E-2</v>
      </c>
      <c r="J23" s="122">
        <v>2.2040520404716407E-2</v>
      </c>
      <c r="K23" s="122">
        <v>7.312023555647082E-2</v>
      </c>
      <c r="L23" s="122">
        <v>9.2604331695398806E-3</v>
      </c>
      <c r="M23" s="122">
        <v>0.29953928248349293</v>
      </c>
      <c r="N23" s="122">
        <v>4.9291287664336519E-4</v>
      </c>
      <c r="O23" s="122">
        <v>1.3883244415615676E-4</v>
      </c>
      <c r="P23" s="122" t="s">
        <v>421</v>
      </c>
      <c r="Q23" s="122" t="s">
        <v>421</v>
      </c>
      <c r="R23" s="122">
        <v>4.4546161084127635E-4</v>
      </c>
      <c r="S23" s="122">
        <v>1.9685760431220802E-2</v>
      </c>
      <c r="T23" s="122">
        <v>6.1640493908333136E-4</v>
      </c>
      <c r="U23" s="122">
        <v>8.5427383042271343E-5</v>
      </c>
      <c r="V23" s="122">
        <v>1.0985388085670317E-2</v>
      </c>
      <c r="W23" s="122" t="s">
        <v>421</v>
      </c>
      <c r="X23" s="122">
        <v>2.6176606204192718E-4</v>
      </c>
      <c r="Y23" s="122">
        <v>4.26713697011198E-4</v>
      </c>
      <c r="Z23" s="122" t="s">
        <v>420</v>
      </c>
      <c r="AA23" s="122" t="s">
        <v>420</v>
      </c>
      <c r="AB23" s="122">
        <v>6.8847975905312437E-4</v>
      </c>
      <c r="AC23" s="122" t="s">
        <v>421</v>
      </c>
      <c r="AD23" s="122" t="s">
        <v>420</v>
      </c>
      <c r="AE23" s="123"/>
      <c r="AF23" s="122">
        <v>370.71384635447646</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0.40092482937792517</v>
      </c>
      <c r="F24" s="122">
        <v>7.8011106707885303E-2</v>
      </c>
      <c r="G24" s="122">
        <v>0.13986035710137215</v>
      </c>
      <c r="H24" s="122">
        <v>1.2221922145781011E-3</v>
      </c>
      <c r="I24" s="122">
        <v>3.0927337848004242E-2</v>
      </c>
      <c r="J24" s="122">
        <v>3.0947659840804241E-2</v>
      </c>
      <c r="K24" s="122">
        <v>3.0963465835204242E-2</v>
      </c>
      <c r="L24" s="122">
        <v>1.6471748534529092E-2</v>
      </c>
      <c r="M24" s="122">
        <v>0.1506980002703468</v>
      </c>
      <c r="N24" s="122">
        <v>4.3942225987528093E-4</v>
      </c>
      <c r="O24" s="122">
        <v>1.4462533368606073E-5</v>
      </c>
      <c r="P24" s="122">
        <v>1.1609275444537214E-3</v>
      </c>
      <c r="Q24" s="122">
        <v>2.3210427144543041E-4</v>
      </c>
      <c r="R24" s="122">
        <v>3.4663316648260244E-4</v>
      </c>
      <c r="S24" s="122">
        <v>3.6632044564910264E-4</v>
      </c>
      <c r="T24" s="122">
        <v>6.4357047743848094E-5</v>
      </c>
      <c r="U24" s="122">
        <v>2.6904123052231128E-4</v>
      </c>
      <c r="V24" s="122">
        <v>4.422427346539335E-2</v>
      </c>
      <c r="W24" s="122">
        <v>2.5084049146534165E-3</v>
      </c>
      <c r="X24" s="122">
        <v>1.0552114863314393E-4</v>
      </c>
      <c r="Y24" s="122">
        <v>1.5496077156271516E-4</v>
      </c>
      <c r="Z24" s="122">
        <v>5.6003904490707713E-5</v>
      </c>
      <c r="AA24" s="122">
        <v>4.3969447068271514E-5</v>
      </c>
      <c r="AB24" s="122">
        <v>3.6045527175483828E-4</v>
      </c>
      <c r="AC24" s="122">
        <v>1.399959504E-6</v>
      </c>
      <c r="AD24" s="122">
        <v>3.8385986399999998E-4</v>
      </c>
      <c r="AE24" s="123"/>
      <c r="AF24" s="122">
        <v>1470.6096797810119</v>
      </c>
      <c r="AG24" s="122">
        <v>2.2579992</v>
      </c>
      <c r="AH24" s="122">
        <v>1785.1286052</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2.4959678306251973</v>
      </c>
      <c r="F27" s="122">
        <v>1.579404318963668</v>
      </c>
      <c r="G27" s="122">
        <v>2.0144713785257076E-2</v>
      </c>
      <c r="H27" s="122">
        <v>8.5417332642658356E-2</v>
      </c>
      <c r="I27" s="122">
        <v>0.15290384367269128</v>
      </c>
      <c r="J27" s="122">
        <v>0.15290384367269128</v>
      </c>
      <c r="K27" s="122">
        <v>0.15290384367269128</v>
      </c>
      <c r="L27" s="122">
        <v>8.4211060020494818E-2</v>
      </c>
      <c r="M27" s="122">
        <v>13.048418451218563</v>
      </c>
      <c r="N27" s="122">
        <v>0.23044968804572205</v>
      </c>
      <c r="O27" s="122">
        <v>2.6398580896892841E-5</v>
      </c>
      <c r="P27" s="122">
        <v>1.51258323103158E-3</v>
      </c>
      <c r="Q27" s="122">
        <v>4.2511831041473152E-5</v>
      </c>
      <c r="R27" s="122">
        <v>1.6387221340812242E-3</v>
      </c>
      <c r="S27" s="122">
        <v>1.1272226945725986E-3</v>
      </c>
      <c r="T27" s="122">
        <v>2.5987428487225843E-4</v>
      </c>
      <c r="U27" s="122">
        <v>3.2226500289160684E-5</v>
      </c>
      <c r="V27" s="122">
        <v>5.4922101294795503E-3</v>
      </c>
      <c r="W27" s="122">
        <v>0.13842360000000001</v>
      </c>
      <c r="X27" s="122">
        <v>3.5295232224999999E-3</v>
      </c>
      <c r="Y27" s="122">
        <v>4.0640198604000007E-3</v>
      </c>
      <c r="Z27" s="122">
        <v>3.0417209261E-3</v>
      </c>
      <c r="AA27" s="122">
        <v>3.5704635661999999E-3</v>
      </c>
      <c r="AB27" s="122">
        <v>1.42057275752E-2</v>
      </c>
      <c r="AC27" s="122">
        <v>1.3842370000000001E-4</v>
      </c>
      <c r="AD27" s="122">
        <v>2.78859E-5</v>
      </c>
      <c r="AE27" s="123"/>
      <c r="AF27" s="122">
        <v>9534.9657803601003</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0.64958599776738657</v>
      </c>
      <c r="F28" s="122">
        <v>9.9273240308158553E-2</v>
      </c>
      <c r="G28" s="122">
        <v>3.870584998953183E-3</v>
      </c>
      <c r="H28" s="122">
        <v>1.2097644872670248E-3</v>
      </c>
      <c r="I28" s="122">
        <v>6.0686073355061688E-2</v>
      </c>
      <c r="J28" s="122">
        <v>6.0686073355061688E-2</v>
      </c>
      <c r="K28" s="122">
        <v>6.0686073355061688E-2</v>
      </c>
      <c r="L28" s="122">
        <v>3.3681925305520923E-2</v>
      </c>
      <c r="M28" s="122">
        <v>0.55415509780775229</v>
      </c>
      <c r="N28" s="122">
        <v>3.511621137373749E-3</v>
      </c>
      <c r="O28" s="122">
        <v>2.2884851903178254E-6</v>
      </c>
      <c r="P28" s="122">
        <v>2.2309363769451967E-4</v>
      </c>
      <c r="Q28" s="122">
        <v>4.4210840408022914E-6</v>
      </c>
      <c r="R28" s="122">
        <v>3.4586196622019005E-4</v>
      </c>
      <c r="S28" s="122">
        <v>2.3236011150672747E-4</v>
      </c>
      <c r="T28" s="122">
        <v>1.1492235858771683E-5</v>
      </c>
      <c r="U28" s="122">
        <v>4.2651977009689337E-6</v>
      </c>
      <c r="V28" s="122">
        <v>7.630589959794074E-4</v>
      </c>
      <c r="W28" s="122">
        <v>2.5979599999999999E-2</v>
      </c>
      <c r="X28" s="122">
        <v>8.2731942369999997E-4</v>
      </c>
      <c r="Y28" s="122">
        <v>9.2918472400000003E-4</v>
      </c>
      <c r="Z28" s="122">
        <v>7.2656182810000006E-4</v>
      </c>
      <c r="AA28" s="122">
        <v>7.7451255950000003E-4</v>
      </c>
      <c r="AB28" s="122">
        <v>3.2575785353000002E-3</v>
      </c>
      <c r="AC28" s="122">
        <v>2.5979600000000001E-5</v>
      </c>
      <c r="AD28" s="122">
        <v>5.3453999999999997E-6</v>
      </c>
      <c r="AE28" s="123"/>
      <c r="AF28" s="122">
        <v>1756.1524992433999</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1.7560353416066925</v>
      </c>
      <c r="F29" s="122">
        <v>9.7011404232388326E-2</v>
      </c>
      <c r="G29" s="122">
        <v>4.7801672757223548E-3</v>
      </c>
      <c r="H29" s="122">
        <v>5.3878980433629117E-4</v>
      </c>
      <c r="I29" s="122">
        <v>4.6464191388605386E-2</v>
      </c>
      <c r="J29" s="122">
        <v>4.6464191388605386E-2</v>
      </c>
      <c r="K29" s="122">
        <v>4.6464191388605386E-2</v>
      </c>
      <c r="L29" s="122">
        <v>2.8277064527858203E-2</v>
      </c>
      <c r="M29" s="122">
        <v>0.39375084151777634</v>
      </c>
      <c r="N29" s="122">
        <v>4.2369292533009867E-5</v>
      </c>
      <c r="O29" s="122">
        <v>2.5330325421199189E-6</v>
      </c>
      <c r="P29" s="122">
        <v>2.6840628097101285E-4</v>
      </c>
      <c r="Q29" s="122">
        <v>5.0653037362902498E-6</v>
      </c>
      <c r="R29" s="122">
        <v>4.3040463877834994E-4</v>
      </c>
      <c r="S29" s="122">
        <v>2.8862638312689593E-4</v>
      </c>
      <c r="T29" s="122">
        <v>1.0143550387723518E-5</v>
      </c>
      <c r="U29" s="122">
        <v>5.0645423883406601E-6</v>
      </c>
      <c r="V29" s="122">
        <v>9.1159478946283088E-4</v>
      </c>
      <c r="W29" s="122">
        <v>1.1157E-2</v>
      </c>
      <c r="X29" s="122">
        <v>1.5983763190000001E-4</v>
      </c>
      <c r="Y29" s="122">
        <v>9.6790566260000007E-4</v>
      </c>
      <c r="Z29" s="122">
        <v>1.0815679792E-3</v>
      </c>
      <c r="AA29" s="122">
        <v>2.486363169E-4</v>
      </c>
      <c r="AB29" s="122">
        <v>2.4579475906000002E-3</v>
      </c>
      <c r="AC29" s="122">
        <v>9.7103999999999994E-6</v>
      </c>
      <c r="AD29" s="122">
        <v>2.1845E-6</v>
      </c>
      <c r="AE29" s="123"/>
      <c r="AF29" s="122">
        <v>2161.9895301392999</v>
      </c>
      <c r="AG29" s="122" t="s">
        <v>420</v>
      </c>
      <c r="AH29" s="122">
        <v>7.8981080578</v>
      </c>
      <c r="AI29" s="116" t="s">
        <v>420</v>
      </c>
      <c r="AJ29" s="122" t="s">
        <v>420</v>
      </c>
      <c r="AK29" s="122" t="s">
        <v>420</v>
      </c>
      <c r="AL29" s="124" t="s">
        <v>9</v>
      </c>
    </row>
    <row r="30" spans="1:38" s="90" customFormat="1" ht="26.25" customHeight="1" thickBot="1" x14ac:dyDescent="0.3">
      <c r="A30" s="77" t="s">
        <v>109</v>
      </c>
      <c r="B30" s="77" t="s">
        <v>142</v>
      </c>
      <c r="C30" s="77" t="s">
        <v>44</v>
      </c>
      <c r="D30" s="121"/>
      <c r="E30" s="122">
        <v>9.9316381647813843E-3</v>
      </c>
      <c r="F30" s="122">
        <v>0.1821843490291612</v>
      </c>
      <c r="G30" s="122">
        <v>1.6359356627302247E-4</v>
      </c>
      <c r="H30" s="122">
        <v>9.2488641566167487E-5</v>
      </c>
      <c r="I30" s="122">
        <v>3.1300645201522794E-3</v>
      </c>
      <c r="J30" s="122">
        <v>3.1300645201522794E-3</v>
      </c>
      <c r="K30" s="122">
        <v>3.1300645201522794E-3</v>
      </c>
      <c r="L30" s="122">
        <v>4.9796241791083421E-4</v>
      </c>
      <c r="M30" s="122">
        <v>0.85883383664292801</v>
      </c>
      <c r="N30" s="122">
        <v>4.1233154242949358E-3</v>
      </c>
      <c r="O30" s="122">
        <v>4.7788990503612308E-5</v>
      </c>
      <c r="P30" s="122">
        <v>1.6013321631135185E-5</v>
      </c>
      <c r="Q30" s="122">
        <v>5.5218350452190291E-7</v>
      </c>
      <c r="R30" s="122">
        <v>2.1126266693080999E-4</v>
      </c>
      <c r="S30" s="122">
        <v>8.0989484179475844E-3</v>
      </c>
      <c r="T30" s="122">
        <v>3.3586750464301466E-4</v>
      </c>
      <c r="U30" s="122">
        <v>4.7581004239720802E-5</v>
      </c>
      <c r="V30" s="122">
        <v>4.7425109856953085E-3</v>
      </c>
      <c r="W30" s="122">
        <v>1.2887E-3</v>
      </c>
      <c r="X30" s="122">
        <v>1.7196628700000002E-5</v>
      </c>
      <c r="Y30" s="122">
        <v>2.8223326300000001E-5</v>
      </c>
      <c r="Z30" s="122">
        <v>1.1622435400000001E-5</v>
      </c>
      <c r="AA30" s="122">
        <v>3.2576973500000001E-5</v>
      </c>
      <c r="AB30" s="122">
        <v>8.9619363900000001E-5</v>
      </c>
      <c r="AC30" s="122">
        <v>1.2888000000000001E-6</v>
      </c>
      <c r="AD30" s="122">
        <v>9.1589999999999999E-7</v>
      </c>
      <c r="AE30" s="123"/>
      <c r="AF30" s="122">
        <v>80.570935756200001</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0.41147641886749764</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19.092686885500001</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6.3668694080318777E-2</v>
      </c>
      <c r="J32" s="122">
        <v>0.13055690003001588</v>
      </c>
      <c r="K32" s="122">
        <v>0.1582815920688154</v>
      </c>
      <c r="L32" s="122">
        <v>1.2332583076819798E-2</v>
      </c>
      <c r="M32" s="122" t="s">
        <v>420</v>
      </c>
      <c r="N32" s="126">
        <v>0.58003261934708972</v>
      </c>
      <c r="O32" s="122">
        <v>2.4015724899877989E-3</v>
      </c>
      <c r="P32" s="116" t="s">
        <v>421</v>
      </c>
      <c r="Q32" s="122">
        <v>6.5671334262875072E-3</v>
      </c>
      <c r="R32" s="122">
        <v>0.21796906852485728</v>
      </c>
      <c r="S32" s="122">
        <v>4.7980113434624849</v>
      </c>
      <c r="T32" s="122">
        <v>3.2556773278464568E-2</v>
      </c>
      <c r="U32" s="122">
        <v>3.1656318413763075E-3</v>
      </c>
      <c r="V32" s="122">
        <v>1.2929817434069379</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3894.3402364818926</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1.8809573312254954E-2</v>
      </c>
      <c r="J33" s="122">
        <v>3.4832543170842493E-2</v>
      </c>
      <c r="K33" s="122">
        <v>6.9665086341684987E-2</v>
      </c>
      <c r="L33" s="122">
        <v>7.3844991522186104E-4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3894.3402364818926</v>
      </c>
      <c r="AL33" s="124" t="s">
        <v>381</v>
      </c>
    </row>
    <row r="34" spans="1:38" s="90" customFormat="1" ht="26.25" customHeight="1" thickBot="1" x14ac:dyDescent="0.3">
      <c r="A34" s="77" t="s">
        <v>107</v>
      </c>
      <c r="B34" s="77" t="s">
        <v>146</v>
      </c>
      <c r="C34" s="77" t="s">
        <v>48</v>
      </c>
      <c r="D34" s="121"/>
      <c r="E34" s="122">
        <v>9.8278209223200019E-2</v>
      </c>
      <c r="F34" s="122">
        <v>8.7232996209600008E-3</v>
      </c>
      <c r="G34" s="122">
        <v>7.6590893160000013E-3</v>
      </c>
      <c r="H34" s="122">
        <v>1.3141384826400003E-5</v>
      </c>
      <c r="I34" s="122">
        <v>2.5694229105360008E-3</v>
      </c>
      <c r="J34" s="122">
        <v>2.7000305388720004E-3</v>
      </c>
      <c r="K34" s="122">
        <v>2.8507936654080007E-3</v>
      </c>
      <c r="L34" s="122">
        <v>1.6701248918484003E-3</v>
      </c>
      <c r="M34" s="122">
        <v>2.006681400792E-2</v>
      </c>
      <c r="N34" s="122" t="s">
        <v>421</v>
      </c>
      <c r="O34" s="122">
        <v>1.8784924322400004E-5</v>
      </c>
      <c r="P34" s="122" t="s">
        <v>421</v>
      </c>
      <c r="Q34" s="122" t="s">
        <v>421</v>
      </c>
      <c r="R34" s="122">
        <v>9.3763377626400015E-5</v>
      </c>
      <c r="S34" s="122">
        <v>3.1877935953120006E-3</v>
      </c>
      <c r="T34" s="122">
        <v>1.3125260427840002E-4</v>
      </c>
      <c r="U34" s="122">
        <v>1.8784924322400004E-5</v>
      </c>
      <c r="V34" s="122">
        <v>1.8752675525280003E-3</v>
      </c>
      <c r="W34" s="122" t="s">
        <v>421</v>
      </c>
      <c r="X34" s="122">
        <v>5.6274150974400005E-5</v>
      </c>
      <c r="Y34" s="122">
        <v>9.3763377626400015E-5</v>
      </c>
      <c r="Z34" s="122" t="s">
        <v>421</v>
      </c>
      <c r="AA34" s="122" t="s">
        <v>421</v>
      </c>
      <c r="AB34" s="122">
        <v>1.5003752860080004E-4</v>
      </c>
      <c r="AC34" s="122" t="s">
        <v>420</v>
      </c>
      <c r="AD34" s="122" t="s">
        <v>420</v>
      </c>
      <c r="AE34" s="123"/>
      <c r="AF34" s="122">
        <v>80.621992800000015</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3.0089179104279069E-2</v>
      </c>
      <c r="F36" s="122">
        <v>7.293083577906978E-4</v>
      </c>
      <c r="G36" s="122">
        <v>7.5848069210232572E-4</v>
      </c>
      <c r="H36" s="122">
        <v>3.0464251973999999E-4</v>
      </c>
      <c r="I36" s="122">
        <v>4.1619196951255818E-4</v>
      </c>
      <c r="J36" s="122">
        <v>4.4591996733488377E-4</v>
      </c>
      <c r="K36" s="122">
        <v>4.4591996733488377E-4</v>
      </c>
      <c r="L36" s="122">
        <v>2.0128910675023257E-5</v>
      </c>
      <c r="M36" s="122">
        <v>1.6003109108093023E-3</v>
      </c>
      <c r="N36" s="122">
        <v>5.4177192293023267E-5</v>
      </c>
      <c r="O36" s="122">
        <v>4.1674763302325586E-6</v>
      </c>
      <c r="P36" s="122">
        <v>1.2502428990697674E-5</v>
      </c>
      <c r="Q36" s="122">
        <v>1.6669905320930235E-5</v>
      </c>
      <c r="R36" s="122">
        <v>2.0837381651162795E-5</v>
      </c>
      <c r="S36" s="122">
        <v>3.6673791706046512E-4</v>
      </c>
      <c r="T36" s="122">
        <v>4.167476330232558E-4</v>
      </c>
      <c r="U36" s="122">
        <v>4.167476330232559E-5</v>
      </c>
      <c r="V36" s="122">
        <v>5.0009715962790705E-4</v>
      </c>
      <c r="W36" s="122">
        <v>5.4177192293023267E-5</v>
      </c>
      <c r="X36" s="122">
        <v>8.3349526604651177E-7</v>
      </c>
      <c r="Y36" s="122">
        <v>4.1674763302325586E-6</v>
      </c>
      <c r="Z36" s="122">
        <v>4.1674763302325586E-6</v>
      </c>
      <c r="AA36" s="122">
        <v>4.1674763302325588E-7</v>
      </c>
      <c r="AB36" s="122">
        <v>9.585195559534885E-6</v>
      </c>
      <c r="AC36" s="122">
        <v>3.3339810641860469E-5</v>
      </c>
      <c r="AD36" s="122">
        <v>1.583641005488372E-5</v>
      </c>
      <c r="AE36" s="123"/>
      <c r="AF36" s="122">
        <v>17.920148219999998</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22.701809269162212</v>
      </c>
      <c r="AI37" s="122" t="s">
        <v>420</v>
      </c>
      <c r="AJ37" s="122" t="s">
        <v>420</v>
      </c>
      <c r="AK37" s="122" t="s">
        <v>337</v>
      </c>
      <c r="AL37" s="124" t="s">
        <v>9</v>
      </c>
    </row>
    <row r="38" spans="1:38" s="90" customFormat="1" ht="26.25" customHeight="1" thickBot="1" x14ac:dyDescent="0.3">
      <c r="A38" s="77" t="s">
        <v>107</v>
      </c>
      <c r="B38" s="77" t="s">
        <v>150</v>
      </c>
      <c r="C38" s="77" t="s">
        <v>249</v>
      </c>
      <c r="D38" s="129"/>
      <c r="E38" s="122">
        <v>8.8949042538461875E-3</v>
      </c>
      <c r="F38" s="122">
        <v>5.9509589794715459E-4</v>
      </c>
      <c r="G38" s="122">
        <v>2.1871264496352176E-5</v>
      </c>
      <c r="H38" s="122">
        <v>1.8153837349236163E-6</v>
      </c>
      <c r="I38" s="122">
        <v>5.1683372737997143E-4</v>
      </c>
      <c r="J38" s="122">
        <v>5.8818666846053083E-4</v>
      </c>
      <c r="K38" s="122">
        <v>1.1326993369469933E-3</v>
      </c>
      <c r="L38" s="122">
        <v>2.7703847149118763E-4</v>
      </c>
      <c r="M38" s="122">
        <v>3.3141858874089079E-3</v>
      </c>
      <c r="N38" s="122">
        <v>2.3527878262136922E-8</v>
      </c>
      <c r="O38" s="122">
        <v>3.2068285071877064E-6</v>
      </c>
      <c r="P38" s="122" t="s">
        <v>421</v>
      </c>
      <c r="Q38" s="122" t="s">
        <v>421</v>
      </c>
      <c r="R38" s="122">
        <v>1.2561792877688127E-5</v>
      </c>
      <c r="S38" s="122">
        <v>4.6264176817291278E-4</v>
      </c>
      <c r="T38" s="122">
        <v>1.7120438122143916E-5</v>
      </c>
      <c r="U38" s="122">
        <v>2.3168794827985709E-6</v>
      </c>
      <c r="V38" s="122">
        <v>2.6200123393308719E-4</v>
      </c>
      <c r="W38" s="122" t="s">
        <v>421</v>
      </c>
      <c r="X38" s="122">
        <v>6.9459652235225522E-6</v>
      </c>
      <c r="Y38" s="122">
        <v>1.157349539280254E-5</v>
      </c>
      <c r="Z38" s="122" t="s">
        <v>420</v>
      </c>
      <c r="AA38" s="122" t="s">
        <v>420</v>
      </c>
      <c r="AB38" s="122">
        <v>1.8519460616325088E-5</v>
      </c>
      <c r="AC38" s="122" t="s">
        <v>421</v>
      </c>
      <c r="AD38" s="122" t="s">
        <v>420</v>
      </c>
      <c r="AE38" s="123"/>
      <c r="AF38" s="122">
        <v>9.9743223235888472</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0.8069509959540544</v>
      </c>
      <c r="F39" s="122">
        <v>0.30606721843837975</v>
      </c>
      <c r="G39" s="122">
        <v>0.31354493703697578</v>
      </c>
      <c r="H39" s="122">
        <v>3.2265095580789882E-4</v>
      </c>
      <c r="I39" s="122">
        <v>6.6268427753069778E-2</v>
      </c>
      <c r="J39" s="122">
        <v>7.5947956427306743E-2</v>
      </c>
      <c r="K39" s="122">
        <v>7.5947956427306743E-2</v>
      </c>
      <c r="L39" s="122">
        <v>3.2850866573742123E-2</v>
      </c>
      <c r="M39" s="122">
        <v>0.60461207546774598</v>
      </c>
      <c r="N39" s="122">
        <v>2.5927594173329502E-2</v>
      </c>
      <c r="O39" s="122">
        <v>4.9342788260528818E-4</v>
      </c>
      <c r="P39" s="122">
        <v>1.3728119439678991E-3</v>
      </c>
      <c r="Q39" s="122">
        <v>2.6634157671994942E-3</v>
      </c>
      <c r="R39" s="122">
        <v>3.2401616509250677E-2</v>
      </c>
      <c r="S39" s="122">
        <v>9.706832859929123E-3</v>
      </c>
      <c r="T39" s="122">
        <v>0.40345021568833433</v>
      </c>
      <c r="U39" s="122">
        <v>9.3174432894069898E-4</v>
      </c>
      <c r="V39" s="122">
        <v>6.5743347258989782E-2</v>
      </c>
      <c r="W39" s="122">
        <v>1.9359057348473926E-2</v>
      </c>
      <c r="X39" s="122">
        <v>6.1303681603500765E-6</v>
      </c>
      <c r="Y39" s="122">
        <v>4.839764337118481E-5</v>
      </c>
      <c r="Z39" s="122">
        <v>5.4850662487342782E-6</v>
      </c>
      <c r="AA39" s="122">
        <v>4.8397643371184808E-6</v>
      </c>
      <c r="AB39" s="122">
        <v>6.4852842117387631E-5</v>
      </c>
      <c r="AC39" s="122">
        <v>7.0983210277737741E-4</v>
      </c>
      <c r="AD39" s="122">
        <v>4.1944624255026843E-7</v>
      </c>
      <c r="AE39" s="123"/>
      <c r="AF39" s="122">
        <v>3229.3670580789876</v>
      </c>
      <c r="AG39" s="122" t="s">
        <v>420</v>
      </c>
      <c r="AH39" s="122">
        <v>10498.752381600001</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1.8173571921711045</v>
      </c>
      <c r="F41" s="122">
        <v>0.2352837916682356</v>
      </c>
      <c r="G41" s="122">
        <v>1.0132649799619913</v>
      </c>
      <c r="H41" s="122">
        <v>5.2183385082639295E-3</v>
      </c>
      <c r="I41" s="122">
        <v>0.18841144011779126</v>
      </c>
      <c r="J41" s="122">
        <v>0.19025563269395213</v>
      </c>
      <c r="K41" s="122">
        <v>0.20482081802885405</v>
      </c>
      <c r="L41" s="122">
        <v>1.3393812318783265E-2</v>
      </c>
      <c r="M41" s="122">
        <v>2.3167801538925037</v>
      </c>
      <c r="N41" s="122">
        <v>3.0788795314671033E-2</v>
      </c>
      <c r="O41" s="122">
        <v>7.0787761967272772E-4</v>
      </c>
      <c r="P41" s="122">
        <v>4.319440983840751E-3</v>
      </c>
      <c r="Q41" s="122">
        <v>3.8161700013107634E-3</v>
      </c>
      <c r="R41" s="122">
        <v>9.144695476110843E-3</v>
      </c>
      <c r="S41" s="122">
        <v>8.5659761582489013E-3</v>
      </c>
      <c r="T41" s="122">
        <v>3.3016632940398674E-3</v>
      </c>
      <c r="U41" s="122">
        <v>1.3854684979394208E-3</v>
      </c>
      <c r="V41" s="122">
        <v>8.8132270588475781E-2</v>
      </c>
      <c r="W41" s="122">
        <v>0.2550546714520498</v>
      </c>
      <c r="X41" s="122">
        <v>6.0031113297389964E-2</v>
      </c>
      <c r="Y41" s="122">
        <v>9.1275287798658428E-2</v>
      </c>
      <c r="Z41" s="122">
        <v>3.5720851258858398E-2</v>
      </c>
      <c r="AA41" s="122">
        <v>3.0591618251700443E-2</v>
      </c>
      <c r="AB41" s="122">
        <v>0.21761887060660726</v>
      </c>
      <c r="AC41" s="122">
        <v>3.2503560322015655E-4</v>
      </c>
      <c r="AD41" s="122">
        <v>3.6155936958481079E-2</v>
      </c>
      <c r="AE41" s="123"/>
      <c r="AF41" s="122">
        <v>8958.5788823436487</v>
      </c>
      <c r="AG41" s="122">
        <v>209.34</v>
      </c>
      <c r="AH41" s="122">
        <v>21098.573568000003</v>
      </c>
      <c r="AI41" s="122">
        <v>160.56263980999668</v>
      </c>
      <c r="AJ41" s="122" t="s">
        <v>420</v>
      </c>
      <c r="AK41" s="122" t="s">
        <v>337</v>
      </c>
      <c r="AL41" s="124" t="s">
        <v>9</v>
      </c>
    </row>
    <row r="42" spans="1:38" s="90" customFormat="1" ht="26.25" customHeight="1" thickBot="1" x14ac:dyDescent="0.3">
      <c r="A42" s="77" t="s">
        <v>107</v>
      </c>
      <c r="B42" s="77" t="s">
        <v>154</v>
      </c>
      <c r="C42" s="77" t="s">
        <v>50</v>
      </c>
      <c r="D42" s="121"/>
      <c r="E42" s="122">
        <v>2.5391548929678482E-3</v>
      </c>
      <c r="F42" s="122">
        <v>9.6963569580295117E-2</v>
      </c>
      <c r="G42" s="122">
        <v>3.3534660019634908E-5</v>
      </c>
      <c r="H42" s="122">
        <v>6.6233720810386618E-6</v>
      </c>
      <c r="I42" s="122">
        <v>3.1946550632694717E-4</v>
      </c>
      <c r="J42" s="122">
        <v>3.3213645220866718E-4</v>
      </c>
      <c r="K42" s="122">
        <v>3.4631659979754718E-4</v>
      </c>
      <c r="L42" s="122">
        <v>3.5397237459732419E-5</v>
      </c>
      <c r="M42" s="122">
        <v>0.20612132251054144</v>
      </c>
      <c r="N42" s="122">
        <v>6.2967059187227985E-4</v>
      </c>
      <c r="O42" s="122">
        <v>4.0745783300044171E-6</v>
      </c>
      <c r="P42" s="122" t="s">
        <v>421</v>
      </c>
      <c r="Q42" s="122" t="s">
        <v>421</v>
      </c>
      <c r="R42" s="122">
        <v>4.3855493080847683E-5</v>
      </c>
      <c r="S42" s="122">
        <v>1.1894446106461675E-3</v>
      </c>
      <c r="T42" s="122">
        <v>3.0299443528975756E-5</v>
      </c>
      <c r="U42" s="122">
        <v>3.7730265548644171E-6</v>
      </c>
      <c r="V42" s="122">
        <v>5.6861518149143371E-4</v>
      </c>
      <c r="W42" s="122" t="s">
        <v>421</v>
      </c>
      <c r="X42" s="122">
        <v>1.0553775725836697E-5</v>
      </c>
      <c r="Y42" s="122">
        <v>1.1665275603842221E-5</v>
      </c>
      <c r="Z42" s="122" t="s">
        <v>420</v>
      </c>
      <c r="AA42" s="122" t="s">
        <v>420</v>
      </c>
      <c r="AB42" s="122">
        <v>2.2219051329678923E-5</v>
      </c>
      <c r="AC42" s="122" t="s">
        <v>421</v>
      </c>
      <c r="AD42" s="122" t="s">
        <v>420</v>
      </c>
      <c r="AE42" s="123"/>
      <c r="AF42" s="122">
        <v>16.714507638049366</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2.0154222038019885E-3</v>
      </c>
      <c r="F44" s="122">
        <v>1.0365563805948812E-2</v>
      </c>
      <c r="G44" s="122">
        <v>7.6115534496728678E-6</v>
      </c>
      <c r="H44" s="122">
        <v>4.4515068872893299E-7</v>
      </c>
      <c r="I44" s="122">
        <v>2.7432701336705599E-4</v>
      </c>
      <c r="J44" s="122">
        <v>2.8134155433551754E-4</v>
      </c>
      <c r="K44" s="122">
        <v>3.5218190107474826E-4</v>
      </c>
      <c r="L44" s="122">
        <v>5.4498893246612072E-5</v>
      </c>
      <c r="M44" s="122">
        <v>2.574161417869027E-2</v>
      </c>
      <c r="N44" s="122">
        <v>6.7412717915712214E-5</v>
      </c>
      <c r="O44" s="122">
        <v>1.8406865082208344E-6</v>
      </c>
      <c r="P44" s="122" t="s">
        <v>421</v>
      </c>
      <c r="Q44" s="122" t="s">
        <v>421</v>
      </c>
      <c r="R44" s="122">
        <v>6.0448052305426362E-6</v>
      </c>
      <c r="S44" s="122">
        <v>2.502497656247496E-4</v>
      </c>
      <c r="T44" s="122">
        <v>7.7046643889689245E-6</v>
      </c>
      <c r="U44" s="122">
        <v>8.2992892611314284E-7</v>
      </c>
      <c r="V44" s="122">
        <v>1.4515586297823735E-4</v>
      </c>
      <c r="W44" s="122" t="s">
        <v>421</v>
      </c>
      <c r="X44" s="122">
        <v>2.893765425939429E-6</v>
      </c>
      <c r="Y44" s="122">
        <v>3.7457406229657117E-6</v>
      </c>
      <c r="Z44" s="122" t="s">
        <v>420</v>
      </c>
      <c r="AA44" s="122" t="s">
        <v>420</v>
      </c>
      <c r="AB44" s="122">
        <v>6.6395060489051407E-6</v>
      </c>
      <c r="AC44" s="122" t="s">
        <v>421</v>
      </c>
      <c r="AD44" s="122" t="s">
        <v>420</v>
      </c>
      <c r="AE44" s="123"/>
      <c r="AF44" s="122">
        <v>3.621250885774514</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1.0740066074201462E-4</v>
      </c>
      <c r="F47" s="122">
        <v>1.4687215080343303E-5</v>
      </c>
      <c r="G47" s="122">
        <v>2.3176034566544471E-7</v>
      </c>
      <c r="H47" s="122">
        <v>1.7926705551095575E-8</v>
      </c>
      <c r="I47" s="122">
        <v>1.5455725180871967E-5</v>
      </c>
      <c r="J47" s="122">
        <v>1.1657041308612251E-4</v>
      </c>
      <c r="K47" s="122">
        <v>8.7189588244011222E-4</v>
      </c>
      <c r="L47" s="122">
        <v>5.4750345046531479E-6</v>
      </c>
      <c r="M47" s="122">
        <v>5.0708194528101597E-5</v>
      </c>
      <c r="N47" s="122">
        <v>3.0264380310574448E-9</v>
      </c>
      <c r="O47" s="122">
        <v>2.3437811937329416E-6</v>
      </c>
      <c r="P47" s="122" t="s">
        <v>421</v>
      </c>
      <c r="Q47" s="122" t="s">
        <v>421</v>
      </c>
      <c r="R47" s="122">
        <v>3.2284744193777917E-6</v>
      </c>
      <c r="S47" s="122">
        <v>2.4433093209308616E-4</v>
      </c>
      <c r="T47" s="122">
        <v>3.2423754719067942E-6</v>
      </c>
      <c r="U47" s="122">
        <v>2.45519444884063E-8</v>
      </c>
      <c r="V47" s="122">
        <v>1.035069775519577E-4</v>
      </c>
      <c r="W47" s="122" t="s">
        <v>421</v>
      </c>
      <c r="X47" s="122">
        <v>6.8396060550356327E-8</v>
      </c>
      <c r="Y47" s="122">
        <v>1.1565387218183465E-7</v>
      </c>
      <c r="Z47" s="122" t="s">
        <v>420</v>
      </c>
      <c r="AA47" s="122" t="s">
        <v>420</v>
      </c>
      <c r="AB47" s="122">
        <v>1.8404993273219095E-7</v>
      </c>
      <c r="AC47" s="122" t="s">
        <v>421</v>
      </c>
      <c r="AD47" s="122" t="s">
        <v>420</v>
      </c>
      <c r="AE47" s="123"/>
      <c r="AF47" s="122">
        <v>0.1055757187995392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0.31585365970394536</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0.34580240505250326</v>
      </c>
      <c r="AL53" s="124" t="s">
        <v>307</v>
      </c>
    </row>
    <row r="54" spans="1:38" s="90" customFormat="1" ht="37.5" customHeight="1" thickBot="1" x14ac:dyDescent="0.3">
      <c r="A54" s="77" t="s">
        <v>102</v>
      </c>
      <c r="B54" s="77" t="s">
        <v>164</v>
      </c>
      <c r="C54" s="77" t="s">
        <v>258</v>
      </c>
      <c r="D54" s="121"/>
      <c r="E54" s="122" t="s">
        <v>420</v>
      </c>
      <c r="F54" s="122">
        <v>0.24228265189502668</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33697.897743600006</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2.31840029005848E-2</v>
      </c>
      <c r="J61" s="122">
        <v>0.23184002900584796</v>
      </c>
      <c r="K61" s="122">
        <v>0.77566051228070187</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56617.567251461995</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2.1602756346851004</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978384</v>
      </c>
      <c r="AL82" s="124" t="s">
        <v>338</v>
      </c>
    </row>
    <row r="83" spans="1:38" s="90" customFormat="1" ht="26.25" customHeight="1" thickBot="1" x14ac:dyDescent="0.3">
      <c r="A83" s="77" t="s">
        <v>100</v>
      </c>
      <c r="B83" s="84" t="s">
        <v>194</v>
      </c>
      <c r="C83" s="83" t="s">
        <v>62</v>
      </c>
      <c r="D83" s="121"/>
      <c r="E83" s="122" t="s">
        <v>421</v>
      </c>
      <c r="F83" s="122">
        <v>6.0869929846153845E-4</v>
      </c>
      <c r="G83" s="122" t="s">
        <v>421</v>
      </c>
      <c r="H83" s="122" t="s">
        <v>420</v>
      </c>
      <c r="I83" s="122">
        <v>1.5217482461538461E-4</v>
      </c>
      <c r="J83" s="122">
        <v>1.1413111846153847E-3</v>
      </c>
      <c r="K83" s="122">
        <v>5.3261188615384607E-3</v>
      </c>
      <c r="L83" s="122">
        <v>8.673965003076923E-6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2.0003077425386309</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5.1926105374624784E-3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978384</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0.89626773779220781</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5.5954248466228498E-3</v>
      </c>
      <c r="F91" s="122">
        <v>1.4981748633246885E-2</v>
      </c>
      <c r="G91" s="122">
        <v>1.8229876431253311E-3</v>
      </c>
      <c r="H91" s="122">
        <v>1.2845920832226151E-2</v>
      </c>
      <c r="I91" s="122">
        <v>8.8310430871308979E-2</v>
      </c>
      <c r="J91" s="122">
        <v>9.2684019778281057E-2</v>
      </c>
      <c r="K91" s="122">
        <v>9.3587360046478094E-2</v>
      </c>
      <c r="L91" s="122">
        <v>3.7609141713625956E-4</v>
      </c>
      <c r="M91" s="122">
        <v>0.17120843789910828</v>
      </c>
      <c r="N91" s="122">
        <v>7.1824243791962422E-2</v>
      </c>
      <c r="O91" s="122">
        <v>1.9416719133965095E-2</v>
      </c>
      <c r="P91" s="122">
        <v>4.3855216716891953E-4</v>
      </c>
      <c r="Q91" s="122">
        <v>1.4104595074165331E-4</v>
      </c>
      <c r="R91" s="122">
        <v>1.2476531644122863E-2</v>
      </c>
      <c r="S91" s="122">
        <v>0.49509194534617945</v>
      </c>
      <c r="T91" s="122">
        <v>2.9041789295561855E-2</v>
      </c>
      <c r="U91" s="122">
        <v>2.6172873770593311E-3</v>
      </c>
      <c r="V91" s="122">
        <v>0.28545680408886742</v>
      </c>
      <c r="W91" s="122">
        <v>3.0954026101749757E-4</v>
      </c>
      <c r="X91" s="122">
        <v>3.4358968972942233E-4</v>
      </c>
      <c r="Y91" s="122">
        <v>1.3929311745787394E-4</v>
      </c>
      <c r="Z91" s="122">
        <v>1.3929311745787394E-4</v>
      </c>
      <c r="AA91" s="122">
        <v>1.3929311745787394E-4</v>
      </c>
      <c r="AB91" s="122">
        <v>7.6146904210304411E-4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0.15603894285544676</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4.0379408965630418E-5</v>
      </c>
      <c r="F99" s="122">
        <v>1.566380799887842E-3</v>
      </c>
      <c r="G99" s="122" t="s">
        <v>420</v>
      </c>
      <c r="H99" s="122">
        <v>1.3755463887980719E-3</v>
      </c>
      <c r="I99" s="122">
        <v>3.116E-5</v>
      </c>
      <c r="J99" s="122">
        <v>4.7880000000000002E-5</v>
      </c>
      <c r="K99" s="122">
        <v>1.0488E-4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7.5999999999999998E-2</v>
      </c>
      <c r="AL99" s="124" t="s">
        <v>334</v>
      </c>
    </row>
    <row r="100" spans="1:38" s="90" customFormat="1" ht="26.25" customHeight="1" thickBot="1" x14ac:dyDescent="0.3">
      <c r="A100" s="77" t="s">
        <v>104</v>
      </c>
      <c r="B100" s="77" t="s">
        <v>203</v>
      </c>
      <c r="C100" s="77" t="s">
        <v>357</v>
      </c>
      <c r="D100" s="129"/>
      <c r="E100" s="122">
        <v>1.2826944971055675E-4</v>
      </c>
      <c r="F100" s="122">
        <v>2.998270180480731E-3</v>
      </c>
      <c r="G100" s="122" t="s">
        <v>420</v>
      </c>
      <c r="H100" s="122">
        <v>2.4673447364681089E-3</v>
      </c>
      <c r="I100" s="122">
        <v>5.2840000000000002E-5</v>
      </c>
      <c r="J100" s="122">
        <v>7.9269999999999992E-5</v>
      </c>
      <c r="K100" s="122">
        <v>1.7321E-4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0.29399999999999998</v>
      </c>
      <c r="AL100" s="124" t="s">
        <v>334</v>
      </c>
    </row>
    <row r="101" spans="1:38" s="90" customFormat="1" ht="26.25" customHeight="1" thickBot="1" x14ac:dyDescent="0.3">
      <c r="A101" s="77" t="s">
        <v>104</v>
      </c>
      <c r="B101" s="77" t="s">
        <v>205</v>
      </c>
      <c r="C101" s="77" t="s">
        <v>244</v>
      </c>
      <c r="D101" s="129"/>
      <c r="E101" s="122">
        <v>6.733634796795116E-7</v>
      </c>
      <c r="F101" s="122">
        <v>3.4290001969713824E-6</v>
      </c>
      <c r="G101" s="122" t="s">
        <v>420</v>
      </c>
      <c r="H101" s="122">
        <v>1.5640417898370784E-5</v>
      </c>
      <c r="I101" s="122">
        <v>2.9999999999999999E-7</v>
      </c>
      <c r="J101" s="122">
        <v>9.0000000000000007E-7</v>
      </c>
      <c r="K101" s="122">
        <v>2.1000000000000006E-6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1.4999999999999999E-2</v>
      </c>
      <c r="AL101" s="124" t="s">
        <v>334</v>
      </c>
    </row>
    <row r="102" spans="1:38" s="90" customFormat="1" ht="26.25" customHeight="1" thickBot="1" x14ac:dyDescent="0.3">
      <c r="A102" s="77" t="s">
        <v>104</v>
      </c>
      <c r="B102" s="77" t="s">
        <v>206</v>
      </c>
      <c r="C102" s="77" t="s">
        <v>358</v>
      </c>
      <c r="D102" s="129"/>
      <c r="E102" s="122">
        <v>1.873834908630247E-7</v>
      </c>
      <c r="F102" s="122">
        <v>1.635105908211709E-6</v>
      </c>
      <c r="G102" s="122" t="s">
        <v>420</v>
      </c>
      <c r="H102" s="122">
        <v>1.5230311216006121E-5</v>
      </c>
      <c r="I102" s="122">
        <v>2.2800000000000002E-8</v>
      </c>
      <c r="J102" s="122">
        <v>2.7900000000000005E-7</v>
      </c>
      <c r="K102" s="122">
        <v>2.0924999999999999E-6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3.0000000000000001E-3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4.518717369863014E-7</v>
      </c>
      <c r="F104" s="122">
        <v>5.2459890410958907E-6</v>
      </c>
      <c r="G104" s="122" t="s">
        <v>420</v>
      </c>
      <c r="H104" s="122">
        <v>9.3860359013698638E-6</v>
      </c>
      <c r="I104" s="122">
        <v>1.8000000000000002E-7</v>
      </c>
      <c r="J104" s="122">
        <v>5.4000000000000002E-7</v>
      </c>
      <c r="K104" s="122">
        <v>1.2600000000000002E-6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8.9999999999999993E-3</v>
      </c>
      <c r="AL104" s="124" t="s">
        <v>334</v>
      </c>
    </row>
    <row r="105" spans="1:38" s="90" customFormat="1" ht="26.25" customHeight="1" thickBot="1" x14ac:dyDescent="0.3">
      <c r="A105" s="77" t="s">
        <v>104</v>
      </c>
      <c r="B105" s="77" t="s">
        <v>298</v>
      </c>
      <c r="C105" s="77" t="s">
        <v>247</v>
      </c>
      <c r="D105" s="129"/>
      <c r="E105" s="122">
        <v>1.7215205636007829E-5</v>
      </c>
      <c r="F105" s="122">
        <v>2.1683510136986302E-4</v>
      </c>
      <c r="G105" s="122" t="s">
        <v>420</v>
      </c>
      <c r="H105" s="122">
        <v>4.3846781917808219E-4</v>
      </c>
      <c r="I105" s="122">
        <v>5.0400000000000009E-6</v>
      </c>
      <c r="J105" s="122">
        <v>7.9200000000000004E-6</v>
      </c>
      <c r="K105" s="122">
        <v>1.7279999999999997E-5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3.5999999999999997E-2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1.292670087739836E-6</v>
      </c>
      <c r="F107" s="122">
        <v>1.3937428342796985E-5</v>
      </c>
      <c r="G107" s="122" t="s">
        <v>420</v>
      </c>
      <c r="H107" s="122">
        <v>5.155224091032079E-5</v>
      </c>
      <c r="I107" s="122">
        <v>3.7200000000000002E-8</v>
      </c>
      <c r="J107" s="122">
        <v>9.300000000000001E-7</v>
      </c>
      <c r="K107" s="122">
        <v>4.4174999999999996E-6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0.186</v>
      </c>
      <c r="AL107" s="124" t="s">
        <v>334</v>
      </c>
    </row>
    <row r="108" spans="1:38" s="90" customFormat="1" ht="26.25" customHeight="1" thickBot="1" x14ac:dyDescent="0.3">
      <c r="A108" s="77" t="s">
        <v>104</v>
      </c>
      <c r="B108" s="77" t="s">
        <v>300</v>
      </c>
      <c r="C108" s="77" t="s">
        <v>360</v>
      </c>
      <c r="D108" s="129"/>
      <c r="E108" s="122">
        <v>1.822859988420938E-6</v>
      </c>
      <c r="F108" s="122">
        <v>4.6336301562385304E-5</v>
      </c>
      <c r="G108" s="122" t="s">
        <v>420</v>
      </c>
      <c r="H108" s="122">
        <v>3.8968540553663005E-5</v>
      </c>
      <c r="I108" s="122">
        <v>5.4749999999999995E-7</v>
      </c>
      <c r="J108" s="122">
        <v>7.2999999999999996E-6</v>
      </c>
      <c r="K108" s="122">
        <v>1.4599999999999999E-5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0.36499999999999999</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5.8709069650575795E-7</v>
      </c>
      <c r="F110" s="122">
        <v>3.4942199999999992E-5</v>
      </c>
      <c r="G110" s="122" t="s">
        <v>420</v>
      </c>
      <c r="H110" s="122">
        <v>1.6093824671410329E-5</v>
      </c>
      <c r="I110" s="122">
        <v>1.3339999999999998E-6</v>
      </c>
      <c r="J110" s="122">
        <v>1.0052E-5</v>
      </c>
      <c r="K110" s="122">
        <v>1.1832000000000001E-5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0.14080000000000001</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1.1002244400000001E-3</v>
      </c>
      <c r="F112" s="122" t="s">
        <v>421</v>
      </c>
      <c r="G112" s="122" t="s">
        <v>420</v>
      </c>
      <c r="H112" s="122">
        <v>1.1155489947000173E-3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27505.611000000001</v>
      </c>
      <c r="AL112" s="124" t="s">
        <v>411</v>
      </c>
    </row>
    <row r="113" spans="1:38" s="90" customFormat="1" ht="26.25" customHeight="1" thickBot="1" x14ac:dyDescent="0.3">
      <c r="A113" s="77" t="s">
        <v>114</v>
      </c>
      <c r="B113" s="84" t="s">
        <v>222</v>
      </c>
      <c r="C113" s="84" t="s">
        <v>120</v>
      </c>
      <c r="D113" s="121"/>
      <c r="E113" s="122">
        <v>4.4943147524617241E-4</v>
      </c>
      <c r="F113" s="122" t="s">
        <v>421</v>
      </c>
      <c r="G113" s="122" t="s">
        <v>420</v>
      </c>
      <c r="H113" s="122">
        <v>2.6398237147995328E-3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11235.786881154312</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6.1262713850217872E-4</v>
      </c>
      <c r="F116" s="122" t="s">
        <v>421</v>
      </c>
      <c r="G116" s="122" t="s">
        <v>420</v>
      </c>
      <c r="H116" s="122">
        <v>1.7653342146882135E-3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15315.678462554468</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1.5257255000000002E-5</v>
      </c>
      <c r="J119" s="122">
        <v>2.7423169999999996E-4</v>
      </c>
      <c r="K119" s="122">
        <v>2.7423169999999996E-4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237.65</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2.04379E-4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237.65</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1.4603999999999999E-3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6.085</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4.6356750000000006E-3</v>
      </c>
      <c r="F133" s="122">
        <v>7.3047000000000007E-5</v>
      </c>
      <c r="G133" s="122">
        <v>6.3494700000000007E-4</v>
      </c>
      <c r="H133" s="122" t="s">
        <v>420</v>
      </c>
      <c r="I133" s="122">
        <v>1.9497930000000004E-4</v>
      </c>
      <c r="J133" s="122">
        <v>1.9497930000000004E-4</v>
      </c>
      <c r="K133" s="122">
        <v>2.1666864000000004E-4</v>
      </c>
      <c r="L133" s="122" t="s">
        <v>421</v>
      </c>
      <c r="M133" s="122">
        <v>7.8666000000000001E-4</v>
      </c>
      <c r="N133" s="122">
        <v>1.6873857000000001E-4</v>
      </c>
      <c r="O133" s="122">
        <v>2.8263570000000003E-5</v>
      </c>
      <c r="P133" s="122">
        <v>8.3723100000000009E-3</v>
      </c>
      <c r="Q133" s="122">
        <v>7.6474590000000001E-5</v>
      </c>
      <c r="R133" s="122">
        <v>7.6193639999999998E-5</v>
      </c>
      <c r="S133" s="122">
        <v>6.9844170000000003E-5</v>
      </c>
      <c r="T133" s="122">
        <v>9.7377269999999991E-5</v>
      </c>
      <c r="U133" s="122">
        <v>1.1114382000000002E-4</v>
      </c>
      <c r="V133" s="122">
        <v>8.997142800000001E-4</v>
      </c>
      <c r="W133" s="122">
        <v>1.5171300000000002E-4</v>
      </c>
      <c r="X133" s="122">
        <v>7.4170799999999999E-8</v>
      </c>
      <c r="Y133" s="122">
        <v>4.0512990000000004E-8</v>
      </c>
      <c r="Z133" s="122">
        <v>3.618636E-8</v>
      </c>
      <c r="AA133" s="122">
        <v>3.9276810000000001E-8</v>
      </c>
      <c r="AB133" s="122">
        <v>1.9014696000000003E-7</v>
      </c>
      <c r="AC133" s="122">
        <v>8.4285000000000002E-4</v>
      </c>
      <c r="AD133" s="122">
        <v>2.30379E-3</v>
      </c>
      <c r="AE133" s="123"/>
      <c r="AF133" s="122" t="s">
        <v>420</v>
      </c>
      <c r="AG133" s="122" t="s">
        <v>420</v>
      </c>
      <c r="AH133" s="122" t="s">
        <v>420</v>
      </c>
      <c r="AI133" s="122" t="s">
        <v>420</v>
      </c>
      <c r="AJ133" s="122" t="s">
        <v>420</v>
      </c>
      <c r="AK133" s="122">
        <v>5619</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4.380888E-4</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29205920</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4.2096729999999999E-2</v>
      </c>
      <c r="J139" s="122">
        <v>4.2096729999999999E-2</v>
      </c>
      <c r="K139" s="122">
        <v>4.2096729999999999E-2</v>
      </c>
      <c r="L139" s="122" t="s">
        <v>421</v>
      </c>
      <c r="M139" s="122" t="s">
        <v>421</v>
      </c>
      <c r="N139" s="122">
        <v>1.2297000000000002E-4</v>
      </c>
      <c r="O139" s="122">
        <v>2.4602000000000006E-4</v>
      </c>
      <c r="P139" s="122">
        <v>2.4602000000000006E-4</v>
      </c>
      <c r="Q139" s="122">
        <v>3.9010000000000005E-4</v>
      </c>
      <c r="R139" s="122">
        <v>3.7084000000000005E-4</v>
      </c>
      <c r="S139" s="122">
        <v>8.6461999999999997E-4</v>
      </c>
      <c r="T139" s="122" t="s">
        <v>421</v>
      </c>
      <c r="U139" s="122" t="s">
        <v>421</v>
      </c>
      <c r="V139" s="122" t="s">
        <v>421</v>
      </c>
      <c r="W139" s="122">
        <v>0.41817000000000004</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1080</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9.781152744055035</v>
      </c>
      <c r="F141" s="69">
        <f t="shared" ref="F141:AD141" si="0">SUM(F14:F140)</f>
        <v>9.0445455893315945</v>
      </c>
      <c r="G141" s="69">
        <f t="shared" si="0"/>
        <v>1.5404089370791869</v>
      </c>
      <c r="H141" s="69">
        <f t="shared" si="0"/>
        <v>0.12358264620330886</v>
      </c>
      <c r="I141" s="69">
        <f t="shared" si="0"/>
        <v>0.82728189822314269</v>
      </c>
      <c r="J141" s="69">
        <f t="shared" si="0"/>
        <v>1.1428694271174771</v>
      </c>
      <c r="K141" s="69">
        <f t="shared" si="0"/>
        <v>1.8217611598268544</v>
      </c>
      <c r="L141" s="69">
        <f t="shared" si="0"/>
        <v>0.23492505146040621</v>
      </c>
      <c r="M141" s="69">
        <f t="shared" si="0"/>
        <v>18.708225883680452</v>
      </c>
      <c r="N141" s="69">
        <f t="shared" si="0"/>
        <v>1.6855705659454872</v>
      </c>
      <c r="O141" s="69">
        <f t="shared" si="0"/>
        <v>7.673563400234612E-2</v>
      </c>
      <c r="P141" s="69">
        <f t="shared" si="0"/>
        <v>5.3106312332900252E-2</v>
      </c>
      <c r="Q141" s="69">
        <f t="shared" si="0"/>
        <v>5.6049523952188866E-2</v>
      </c>
      <c r="R141" s="69">
        <f>SUM(R14:R140)</f>
        <v>0.32471520898032996</v>
      </c>
      <c r="S141" s="69">
        <f t="shared" si="0"/>
        <v>5.4783497263995518</v>
      </c>
      <c r="T141" s="69">
        <f t="shared" si="0"/>
        <v>0.54585549376130538</v>
      </c>
      <c r="U141" s="69">
        <f t="shared" si="0"/>
        <v>1.5008925975137125E-2</v>
      </c>
      <c r="V141" s="69">
        <f t="shared" si="0"/>
        <v>2.7660390276786582</v>
      </c>
      <c r="W141" s="69">
        <f t="shared" si="0"/>
        <v>0.96481342566848771</v>
      </c>
      <c r="X141" s="69">
        <f t="shared" si="0"/>
        <v>6.5364106808631098E-2</v>
      </c>
      <c r="Y141" s="69">
        <f t="shared" si="0"/>
        <v>9.816857414969983E-2</v>
      </c>
      <c r="Z141" s="69">
        <f t="shared" si="0"/>
        <v>4.0792360578045944E-2</v>
      </c>
      <c r="AA141" s="69">
        <f t="shared" si="0"/>
        <v>3.541259835018673E-2</v>
      </c>
      <c r="AB141" s="69">
        <f t="shared" si="0"/>
        <v>0.23973757436108364</v>
      </c>
      <c r="AC141" s="69">
        <f t="shared" si="0"/>
        <v>2.6117129176143394E-2</v>
      </c>
      <c r="AD141" s="69">
        <f t="shared" si="0"/>
        <v>3.8897981890178512E-2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2.0378557750804638</v>
      </c>
      <c r="F143" s="78">
        <v>1.1757939732161216</v>
      </c>
      <c r="G143" s="78">
        <v>1.6644930521078852E-2</v>
      </c>
      <c r="H143" s="78">
        <v>6.2540167031660446E-2</v>
      </c>
      <c r="I143" s="78">
        <v>0.13854956572010105</v>
      </c>
      <c r="J143" s="78">
        <v>0.13854956572010105</v>
      </c>
      <c r="K143" s="78">
        <v>0.13854956572010105</v>
      </c>
      <c r="L143" s="78">
        <v>7.65100304113841E-2</v>
      </c>
      <c r="M143" s="78">
        <v>9.5259029603084908</v>
      </c>
      <c r="N143" s="78">
        <v>0.16711790806727647</v>
      </c>
      <c r="O143" s="78">
        <v>2.0221608724555668E-5</v>
      </c>
      <c r="P143" s="78">
        <v>1.2112089565498249E-3</v>
      </c>
      <c r="Q143" s="78">
        <v>3.2984964903086747E-5</v>
      </c>
      <c r="R143" s="78">
        <v>1.3717375279256464E-3</v>
      </c>
      <c r="S143" s="78">
        <v>9.4040317867684256E-4</v>
      </c>
      <c r="T143" s="78">
        <v>1.9276022308859173E-4</v>
      </c>
      <c r="U143" s="78">
        <v>2.5526712357062125E-5</v>
      </c>
      <c r="V143" s="78">
        <v>4.3710606478904439E-3</v>
      </c>
      <c r="W143" s="78">
        <v>0.1189549</v>
      </c>
      <c r="X143" s="78">
        <v>3.119799728E-3</v>
      </c>
      <c r="Y143" s="78">
        <v>3.5748261388000003E-3</v>
      </c>
      <c r="Z143" s="78">
        <v>2.6984611875E-3</v>
      </c>
      <c r="AA143" s="78">
        <v>3.1108492535000002E-3</v>
      </c>
      <c r="AB143" s="78">
        <v>1.2503936307800001E-2</v>
      </c>
      <c r="AC143" s="78">
        <v>1.189548E-4</v>
      </c>
      <c r="AD143" s="78">
        <v>2.3968199999999999E-5</v>
      </c>
      <c r="AE143" s="79"/>
      <c r="AF143" s="78">
        <v>7886.4932182553002</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0.58380576990201882</v>
      </c>
      <c r="F144" s="78">
        <v>8.4908692609083389E-2</v>
      </c>
      <c r="G144" s="78">
        <v>3.4977056651925103E-3</v>
      </c>
      <c r="H144" s="78">
        <v>9.5584551322575875E-4</v>
      </c>
      <c r="I144" s="78">
        <v>5.5234643489413066E-2</v>
      </c>
      <c r="J144" s="78">
        <v>5.5234643489413066E-2</v>
      </c>
      <c r="K144" s="78">
        <v>5.5234643489413066E-2</v>
      </c>
      <c r="L144" s="78">
        <v>3.0658838664775971E-2</v>
      </c>
      <c r="M144" s="78">
        <v>0.45278509931384781</v>
      </c>
      <c r="N144" s="78">
        <v>2.5500591377719505E-3</v>
      </c>
      <c r="O144" s="78">
        <v>2.0254612266610098E-6</v>
      </c>
      <c r="P144" s="78">
        <v>2.0056906135367349E-4</v>
      </c>
      <c r="Q144" s="78">
        <v>3.9378838239428708E-6</v>
      </c>
      <c r="R144" s="78">
        <v>3.1301670819434767E-4</v>
      </c>
      <c r="S144" s="78">
        <v>2.1021651066297094E-4</v>
      </c>
      <c r="T144" s="78">
        <v>9.7974243473312669E-6</v>
      </c>
      <c r="U144" s="78">
        <v>3.8248451945637229E-6</v>
      </c>
      <c r="V144" s="78">
        <v>6.8508097614009564E-4</v>
      </c>
      <c r="W144" s="78">
        <v>2.35672E-2</v>
      </c>
      <c r="X144" s="78">
        <v>7.520444080000001E-4</v>
      </c>
      <c r="Y144" s="78">
        <v>8.4427055300000001E-4</v>
      </c>
      <c r="Z144" s="78">
        <v>6.6062149749999998E-4</v>
      </c>
      <c r="AA144" s="78">
        <v>7.0326084410000001E-4</v>
      </c>
      <c r="AB144" s="78">
        <v>2.9601973026000001E-3</v>
      </c>
      <c r="AC144" s="78">
        <v>2.3567E-5</v>
      </c>
      <c r="AD144" s="78">
        <v>4.8339999999999998E-6</v>
      </c>
      <c r="AE144" s="79"/>
      <c r="AF144" s="78">
        <v>1585.9754998165999</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1.5984854562744517</v>
      </c>
      <c r="F145" s="78">
        <v>8.8280892933872659E-2</v>
      </c>
      <c r="G145" s="78">
        <v>4.3512188271785475E-3</v>
      </c>
      <c r="H145" s="78">
        <v>4.9270438010306237E-4</v>
      </c>
      <c r="I145" s="78">
        <v>4.2296205261888341E-2</v>
      </c>
      <c r="J145" s="78">
        <v>4.2296205261888341E-2</v>
      </c>
      <c r="K145" s="78">
        <v>4.2296205261888341E-2</v>
      </c>
      <c r="L145" s="78">
        <v>2.574036350272026E-2</v>
      </c>
      <c r="M145" s="78">
        <v>0.35842870031880886</v>
      </c>
      <c r="N145" s="78">
        <v>3.5410702645348597E-5</v>
      </c>
      <c r="O145" s="78">
        <v>2.3055152502761321E-6</v>
      </c>
      <c r="P145" s="78">
        <v>2.4431560653070781E-4</v>
      </c>
      <c r="Q145" s="78">
        <v>4.6104784205637659E-6</v>
      </c>
      <c r="R145" s="78">
        <v>3.9178466639012857E-4</v>
      </c>
      <c r="S145" s="78">
        <v>2.6272770789358401E-4</v>
      </c>
      <c r="T145" s="78">
        <v>9.230342200931999E-6</v>
      </c>
      <c r="U145" s="78">
        <v>4.6099263405752683E-6</v>
      </c>
      <c r="V145" s="78">
        <v>8.2977017890389362E-4</v>
      </c>
      <c r="W145" s="78">
        <v>1.0156200000000001E-2</v>
      </c>
      <c r="X145" s="78">
        <v>1.4553183729999999E-4</v>
      </c>
      <c r="Y145" s="78">
        <v>8.8127612540000002E-4</v>
      </c>
      <c r="Z145" s="78">
        <v>9.8476543209999995E-4</v>
      </c>
      <c r="AA145" s="78">
        <v>2.2638285810000001E-4</v>
      </c>
      <c r="AB145" s="78">
        <v>2.2379562529000001E-3</v>
      </c>
      <c r="AC145" s="78">
        <v>8.8394000000000004E-6</v>
      </c>
      <c r="AD145" s="78">
        <v>1.9885000000000001E-6</v>
      </c>
      <c r="AE145" s="79"/>
      <c r="AF145" s="78">
        <v>1967.9782975005</v>
      </c>
      <c r="AG145" s="78" t="s">
        <v>420</v>
      </c>
      <c r="AH145" s="78">
        <v>7.8981080578</v>
      </c>
      <c r="AI145" s="73" t="s">
        <v>420</v>
      </c>
      <c r="AJ145" s="78" t="s">
        <v>420</v>
      </c>
      <c r="AK145" s="78" t="s">
        <v>420</v>
      </c>
      <c r="AL145" s="88" t="s">
        <v>9</v>
      </c>
    </row>
    <row r="146" spans="1:38" s="75" customFormat="1" ht="26.25" customHeight="1" thickBot="1" x14ac:dyDescent="0.3">
      <c r="A146" s="89"/>
      <c r="B146" s="88" t="s">
        <v>375</v>
      </c>
      <c r="C146" s="87" t="s">
        <v>376</v>
      </c>
      <c r="D146" s="86" t="s">
        <v>1</v>
      </c>
      <c r="E146" s="78">
        <v>7.2017776980115179E-3</v>
      </c>
      <c r="F146" s="78">
        <v>0.132108234310995</v>
      </c>
      <c r="G146" s="78">
        <v>1.1862740844719004E-4</v>
      </c>
      <c r="H146" s="78">
        <v>6.7066744186533467E-5</v>
      </c>
      <c r="I146" s="78">
        <v>2.2697191017798228E-3</v>
      </c>
      <c r="J146" s="78">
        <v>2.2697191017798228E-3</v>
      </c>
      <c r="K146" s="78">
        <v>2.2697191017798228E-3</v>
      </c>
      <c r="L146" s="78">
        <v>3.6108994067818789E-4</v>
      </c>
      <c r="M146" s="78">
        <v>0.62277040991745103</v>
      </c>
      <c r="N146" s="78">
        <v>2.9899600218880724E-3</v>
      </c>
      <c r="O146" s="78">
        <v>3.4653466055564362E-5</v>
      </c>
      <c r="P146" s="78">
        <v>1.1611818783647084E-5</v>
      </c>
      <c r="Q146" s="78">
        <v>4.0040754426369264E-7</v>
      </c>
      <c r="R146" s="78">
        <v>1.5319393818836663E-4</v>
      </c>
      <c r="S146" s="78">
        <v>5.8728303554748422E-3</v>
      </c>
      <c r="T146" s="78">
        <v>2.4354925786586852E-4</v>
      </c>
      <c r="U146" s="78">
        <v>3.4502647951648915E-5</v>
      </c>
      <c r="V146" s="78">
        <v>3.4389603490057176E-3</v>
      </c>
      <c r="W146" s="78">
        <v>9.3460000000000006E-4</v>
      </c>
      <c r="X146" s="78">
        <v>1.24698762E-5</v>
      </c>
      <c r="Y146" s="78">
        <v>2.0465719600000001E-5</v>
      </c>
      <c r="Z146" s="78">
        <v>8.427833799999999E-6</v>
      </c>
      <c r="AA146" s="78">
        <v>2.3622701100000001E-5</v>
      </c>
      <c r="AB146" s="78">
        <v>6.4986130700000008E-5</v>
      </c>
      <c r="AC146" s="78">
        <v>9.3460000000000002E-7</v>
      </c>
      <c r="AD146" s="78">
        <v>6.6400000000000002E-7</v>
      </c>
      <c r="AE146" s="79"/>
      <c r="AF146" s="78">
        <v>58.424799475199997</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0.35010121660989002</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16.244850495400001</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5.4426251558592258E-2</v>
      </c>
      <c r="J148" s="78">
        <v>0.11158195089651192</v>
      </c>
      <c r="K148" s="78">
        <v>0.13530086778806535</v>
      </c>
      <c r="L148" s="78">
        <v>1.0548555152142296E-2</v>
      </c>
      <c r="M148" s="78" t="s">
        <v>420</v>
      </c>
      <c r="N148" s="80">
        <v>0.49551514378010336</v>
      </c>
      <c r="O148" s="78">
        <v>2.0519806969170789E-3</v>
      </c>
      <c r="P148" s="73" t="s">
        <v>421</v>
      </c>
      <c r="Q148" s="78">
        <v>5.6103830482471346E-3</v>
      </c>
      <c r="R148" s="78">
        <v>0.18620476909436637</v>
      </c>
      <c r="S148" s="78">
        <v>4.0987740687146861</v>
      </c>
      <c r="T148" s="78">
        <v>2.7814614155950313E-2</v>
      </c>
      <c r="U148" s="78">
        <v>2.7060173557613091E-3</v>
      </c>
      <c r="V148" s="78">
        <v>1.1051913257096386</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3283.4616741324253</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1.6163605257739962E-2</v>
      </c>
      <c r="J149" s="78">
        <v>2.9932602329148048E-2</v>
      </c>
      <c r="K149" s="78">
        <v>5.9865204658296096E-2</v>
      </c>
      <c r="L149" s="78">
        <v>6.3457116937793887E-4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3283.4616741324253</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9.0969807148459232</v>
      </c>
      <c r="F152" s="27">
        <f t="shared" ref="F152:AD152" si="1">F141 + F151 + IF(AND(OR($B$4="AT",$B$4="BE",$B$4="CH",$B$4="GB",$B$4="IE",$B$4="LT",$B$4="LU",$B$4="NL"),SUM(F143:F149)&gt;0),SUM(F143:F149)-SUM(F27:F33),0)</f>
        <v>8.5063888676106831</v>
      </c>
      <c r="G152" s="27">
        <f t="shared" si="1"/>
        <v>1.5360623598748784</v>
      </c>
      <c r="H152" s="27">
        <f t="shared" si="1"/>
        <v>0.10038005429665683</v>
      </c>
      <c r="I152" s="27">
        <f t="shared" si="1"/>
        <v>0.79055944828357272</v>
      </c>
      <c r="J152" s="27">
        <f t="shared" si="1"/>
        <v>1.0941604977789503</v>
      </c>
      <c r="K152" s="27">
        <f t="shared" si="1"/>
        <v>1.7641465144993871</v>
      </c>
      <c r="L152" s="27">
        <f t="shared" si="1"/>
        <v>0.2196394550376585</v>
      </c>
      <c r="M152" s="27">
        <f t="shared" si="1"/>
        <v>14.81295482635203</v>
      </c>
      <c r="N152" s="27">
        <f t="shared" si="1"/>
        <v>1.5356194344081588</v>
      </c>
      <c r="O152" s="27">
        <f t="shared" si="1"/>
        <v>7.6366239171399508E-2</v>
      </c>
      <c r="P152" s="27">
        <f t="shared" si="1"/>
        <v>5.2753921304789855E-2</v>
      </c>
      <c r="Q152" s="27">
        <f t="shared" si="1"/>
        <v>5.5082156906517264E-2</v>
      </c>
      <c r="R152" s="27">
        <f t="shared" si="1"/>
        <v>0.29255439098452696</v>
      </c>
      <c r="S152" s="27">
        <f t="shared" si="1"/>
        <v>4.7766514717973072</v>
      </c>
      <c r="T152" s="27">
        <f t="shared" si="1"/>
        <v>0.54095129431053213</v>
      </c>
      <c r="U152" s="27">
        <f t="shared" si="1"/>
        <v>1.4528638376747786E-2</v>
      </c>
      <c r="V152" s="27">
        <f t="shared" si="1"/>
        <v>2.575664107232682</v>
      </c>
      <c r="W152" s="27">
        <f t="shared" si="1"/>
        <v>0.94157742566848768</v>
      </c>
      <c r="X152" s="27">
        <f t="shared" si="1"/>
        <v>6.4860075751331098E-2</v>
      </c>
      <c r="Y152" s="27">
        <f t="shared" si="1"/>
        <v>9.7500079113199828E-2</v>
      </c>
      <c r="Z152" s="27">
        <f t="shared" si="1"/>
        <v>4.0283163360145945E-2</v>
      </c>
      <c r="AA152" s="27">
        <f t="shared" si="1"/>
        <v>3.4850524590886729E-2</v>
      </c>
      <c r="AB152" s="27">
        <f t="shared" si="1"/>
        <v>0.23749377729008364</v>
      </c>
      <c r="AC152" s="27">
        <f t="shared" si="1"/>
        <v>2.6094022476143394E-2</v>
      </c>
      <c r="AD152" s="27">
        <f t="shared" si="1"/>
        <v>3.8893104890178512E-2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9.0969807148459232</v>
      </c>
      <c r="F154" s="27">
        <f>F141 + F153 - IF(OR($B$6=2005,$B$6&gt;=2020),SUM(F99:F122),0) + IF(AND(OR($B$4="AT",$B$4="BE",$B$4="CH",$B$4="GB",$B$4="IE",$B$4="LT",$B$4="LU",$B$4="NL"),SUM(F143:F149)&gt;0),SUM(F143:F149)-SUM(F27:F33),0)</f>
        <v>8.5063888676106831</v>
      </c>
      <c r="G154" s="27">
        <f>G141 + G153 + IF(AND(OR($B$4="AT",$B$4="BE",$B$4="CH",$B$4="GB",$B$4="IE",$B$4="LT",$B$4="LU",$B$4="NL"),SUM(G143:G149)&gt;0),SUM(G143:G149)-SUM(G27:G33),0)</f>
        <v>1.5360623598748784</v>
      </c>
      <c r="H154" s="27">
        <f t="shared" ref="H154:AD154" si="2">H141 + H153 + IF(AND(OR($B$4="AT",$B$4="BE",$B$4="CH",$B$4="GB",$B$4="IE",$B$4="LT",$B$4="LU",$B$4="NL"),SUM(H143:H149)&gt;0),SUM(H143:H149)-SUM(H27:H33),0)</f>
        <v>0.10038005429665683</v>
      </c>
      <c r="I154" s="27">
        <f t="shared" si="2"/>
        <v>0.79055944828357272</v>
      </c>
      <c r="J154" s="27">
        <f t="shared" si="2"/>
        <v>1.0941604977789503</v>
      </c>
      <c r="K154" s="27">
        <f t="shared" si="2"/>
        <v>1.7641465144993871</v>
      </c>
      <c r="L154" s="27">
        <f t="shared" si="2"/>
        <v>0.2196394550376585</v>
      </c>
      <c r="M154" s="27">
        <f t="shared" si="2"/>
        <v>14.81295482635203</v>
      </c>
      <c r="N154" s="27">
        <f t="shared" si="2"/>
        <v>1.5356194344081588</v>
      </c>
      <c r="O154" s="27">
        <f t="shared" si="2"/>
        <v>7.6366239171399508E-2</v>
      </c>
      <c r="P154" s="27">
        <f t="shared" si="2"/>
        <v>5.2753921304789855E-2</v>
      </c>
      <c r="Q154" s="27">
        <f t="shared" si="2"/>
        <v>5.5082156906517264E-2</v>
      </c>
      <c r="R154" s="27">
        <f t="shared" si="2"/>
        <v>0.29255439098452696</v>
      </c>
      <c r="S154" s="27">
        <f t="shared" si="2"/>
        <v>4.7766514717973072</v>
      </c>
      <c r="T154" s="27">
        <f t="shared" si="2"/>
        <v>0.54095129431053213</v>
      </c>
      <c r="U154" s="27">
        <f t="shared" si="2"/>
        <v>1.4528638376747786E-2</v>
      </c>
      <c r="V154" s="27">
        <f t="shared" si="2"/>
        <v>2.575664107232682</v>
      </c>
      <c r="W154" s="27">
        <f t="shared" si="2"/>
        <v>0.94157742566848768</v>
      </c>
      <c r="X154" s="27">
        <f t="shared" si="2"/>
        <v>6.4860075751331098E-2</v>
      </c>
      <c r="Y154" s="27">
        <f t="shared" si="2"/>
        <v>9.7500079113199828E-2</v>
      </c>
      <c r="Z154" s="27">
        <f t="shared" si="2"/>
        <v>4.0283163360145945E-2</v>
      </c>
      <c r="AA154" s="27">
        <f t="shared" si="2"/>
        <v>3.4850524590886729E-2</v>
      </c>
      <c r="AB154" s="27">
        <f t="shared" si="2"/>
        <v>0.23749377729008364</v>
      </c>
      <c r="AC154" s="27">
        <f t="shared" si="2"/>
        <v>2.6094022476143394E-2</v>
      </c>
      <c r="AD154" s="27">
        <f t="shared" si="2"/>
        <v>3.8893104890178512E-2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25"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3426"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3"/>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77734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2003</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2003</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1.1130924622544447</v>
      </c>
      <c r="F14" s="122">
        <v>1.1185858154000002E-2</v>
      </c>
      <c r="G14" s="122">
        <v>1.7973808095204442E-2</v>
      </c>
      <c r="H14" s="122">
        <v>4.8487714740000007E-3</v>
      </c>
      <c r="I14" s="122">
        <v>2.0918265396155551E-2</v>
      </c>
      <c r="J14" s="122">
        <v>2.0952616596155549E-2</v>
      </c>
      <c r="K14" s="122">
        <v>2.0999849496155548E-2</v>
      </c>
      <c r="L14" s="122">
        <v>7.3512949545944436E-4</v>
      </c>
      <c r="M14" s="122">
        <v>3.1432404873750014E-2</v>
      </c>
      <c r="N14" s="122">
        <v>0.57386309360293508</v>
      </c>
      <c r="O14" s="122">
        <v>5.1760245128822498E-2</v>
      </c>
      <c r="P14" s="122">
        <v>3.4235958144499999E-2</v>
      </c>
      <c r="Q14" s="122">
        <v>4.0990935664799999E-2</v>
      </c>
      <c r="R14" s="122">
        <v>4.7383143984420409E-2</v>
      </c>
      <c r="S14" s="122">
        <v>0.12706237401244205</v>
      </c>
      <c r="T14" s="122">
        <v>7.3491421755597905E-2</v>
      </c>
      <c r="U14" s="122">
        <v>6.1544064772480001E-3</v>
      </c>
      <c r="V14" s="122">
        <v>0.93653305322293501</v>
      </c>
      <c r="W14" s="122">
        <v>3.5603075833333338E-2</v>
      </c>
      <c r="X14" s="122">
        <v>4.3462187999999996E-6</v>
      </c>
      <c r="Y14" s="122">
        <v>9.2615852999999983E-6</v>
      </c>
      <c r="Z14" s="122">
        <v>4.9153665000000004E-6</v>
      </c>
      <c r="AA14" s="122">
        <v>6.10096716E-6</v>
      </c>
      <c r="AB14" s="122">
        <v>2.4525091799999998E-5</v>
      </c>
      <c r="AC14" s="122">
        <v>2.3386796400000007E-2</v>
      </c>
      <c r="AD14" s="122">
        <v>1.7591837999999999E-6</v>
      </c>
      <c r="AE14" s="123"/>
      <c r="AF14" s="122">
        <v>14.312999999999988</v>
      </c>
      <c r="AG14" s="122" t="s">
        <v>420</v>
      </c>
      <c r="AH14" s="122">
        <v>317.79529000000031</v>
      </c>
      <c r="AI14" s="122">
        <v>1628.8149394663003</v>
      </c>
      <c r="AJ14" s="122">
        <v>2898.5791173404937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0.28233279015640433</v>
      </c>
      <c r="F23" s="122">
        <v>8.1419304495754991E-2</v>
      </c>
      <c r="G23" s="122">
        <v>6.7538064968262611E-4</v>
      </c>
      <c r="H23" s="122">
        <v>6.5883132267898707E-5</v>
      </c>
      <c r="I23" s="122">
        <v>1.4940283588241288E-2</v>
      </c>
      <c r="J23" s="122">
        <v>2.0801648342289765E-2</v>
      </c>
      <c r="K23" s="122">
        <v>7.1541190636423613E-2</v>
      </c>
      <c r="L23" s="122">
        <v>8.8068956389321801E-3</v>
      </c>
      <c r="M23" s="122">
        <v>0.29039188133290861</v>
      </c>
      <c r="N23" s="122">
        <v>4.8616598089944901E-4</v>
      </c>
      <c r="O23" s="122">
        <v>1.4025935628691E-4</v>
      </c>
      <c r="P23" s="122" t="s">
        <v>421</v>
      </c>
      <c r="Q23" s="122" t="s">
        <v>421</v>
      </c>
      <c r="R23" s="122">
        <v>4.4414760497252459E-4</v>
      </c>
      <c r="S23" s="122">
        <v>1.9580690364349871E-2</v>
      </c>
      <c r="T23" s="122">
        <v>6.1432147360679118E-4</v>
      </c>
      <c r="U23" s="122">
        <v>8.5040835272629504E-5</v>
      </c>
      <c r="V23" s="122">
        <v>1.1030524540361349E-2</v>
      </c>
      <c r="W23" s="122" t="s">
        <v>421</v>
      </c>
      <c r="X23" s="122">
        <v>2.6066987465819905E-4</v>
      </c>
      <c r="Y23" s="122">
        <v>4.249252697518729E-4</v>
      </c>
      <c r="Z23" s="122" t="s">
        <v>420</v>
      </c>
      <c r="AA23" s="122" t="s">
        <v>420</v>
      </c>
      <c r="AB23" s="122">
        <v>6.8559514441007146E-4</v>
      </c>
      <c r="AC23" s="122" t="s">
        <v>421</v>
      </c>
      <c r="AD23" s="122" t="s">
        <v>420</v>
      </c>
      <c r="AE23" s="123"/>
      <c r="AF23" s="122">
        <v>369.169277869577</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0.39260861237664624</v>
      </c>
      <c r="F24" s="122">
        <v>7.2090795651632317E-2</v>
      </c>
      <c r="G24" s="122">
        <v>0.14854475460330283</v>
      </c>
      <c r="H24" s="122">
        <v>1.0118609380532495E-3</v>
      </c>
      <c r="I24" s="122">
        <v>3.2636244301393856E-2</v>
      </c>
      <c r="J24" s="122">
        <v>3.2649834286993862E-2</v>
      </c>
      <c r="K24" s="122">
        <v>3.2660404275793857E-2</v>
      </c>
      <c r="L24" s="122">
        <v>1.761780438848648E-2</v>
      </c>
      <c r="M24" s="122">
        <v>0.14619985761634452</v>
      </c>
      <c r="N24" s="122">
        <v>3.4345415461339943E-4</v>
      </c>
      <c r="O24" s="122">
        <v>1.3408380422114958E-5</v>
      </c>
      <c r="P24" s="122">
        <v>9.6910381112789924E-4</v>
      </c>
      <c r="Q24" s="122">
        <v>1.954910740239748E-4</v>
      </c>
      <c r="R24" s="122">
        <v>3.5252181321889853E-4</v>
      </c>
      <c r="S24" s="122">
        <v>3.7511381262762838E-4</v>
      </c>
      <c r="T24" s="122">
        <v>5.0687908777459946E-5</v>
      </c>
      <c r="U24" s="122">
        <v>2.5780747077297419E-4</v>
      </c>
      <c r="V24" s="122">
        <v>4.6817034086646288E-2</v>
      </c>
      <c r="W24" s="122">
        <v>2.5018966925854898E-3</v>
      </c>
      <c r="X24" s="122">
        <v>7.1684353866451725E-5</v>
      </c>
      <c r="Y24" s="122">
        <v>1.1246069523198739E-4</v>
      </c>
      <c r="Z24" s="122">
        <v>3.8452764886825241E-5</v>
      </c>
      <c r="AA24" s="122">
        <v>3.0287149347198738E-5</v>
      </c>
      <c r="AB24" s="122">
        <v>2.528849633324631E-4</v>
      </c>
      <c r="AC24" s="122">
        <v>9.3619900800000003E-7</v>
      </c>
      <c r="AD24" s="122">
        <v>2.5669972800000001E-4</v>
      </c>
      <c r="AE24" s="123"/>
      <c r="AF24" s="122">
        <v>1570.2016209324927</v>
      </c>
      <c r="AG24" s="122">
        <v>1.5099984</v>
      </c>
      <c r="AH24" s="122">
        <v>1421.992692</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2.4832163067601756</v>
      </c>
      <c r="F27" s="122">
        <v>1.4335140658253058</v>
      </c>
      <c r="G27" s="122">
        <v>1.8252263732505835E-2</v>
      </c>
      <c r="H27" s="122">
        <v>8.2877526703246315E-2</v>
      </c>
      <c r="I27" s="122">
        <v>0.14274288838836285</v>
      </c>
      <c r="J27" s="122">
        <v>0.14274288838836285</v>
      </c>
      <c r="K27" s="122">
        <v>0.14274288838836285</v>
      </c>
      <c r="L27" s="122">
        <v>8.0385925430310937E-2</v>
      </c>
      <c r="M27" s="122">
        <v>11.925590709576182</v>
      </c>
      <c r="N27" s="122">
        <v>0.23249566855599266</v>
      </c>
      <c r="O27" s="122">
        <v>2.6811727723979778E-5</v>
      </c>
      <c r="P27" s="122">
        <v>1.5449723652903753E-3</v>
      </c>
      <c r="Q27" s="122">
        <v>4.3246889260347676E-5</v>
      </c>
      <c r="R27" s="122">
        <v>1.6836848791080806E-3</v>
      </c>
      <c r="S27" s="122">
        <v>1.1576253482007272E-3</v>
      </c>
      <c r="T27" s="122">
        <v>2.6289540371009635E-4</v>
      </c>
      <c r="U27" s="122">
        <v>3.287032307273585E-5</v>
      </c>
      <c r="V27" s="122">
        <v>5.6053611674641022E-3</v>
      </c>
      <c r="W27" s="122">
        <v>0.14094619999999999</v>
      </c>
      <c r="X27" s="122">
        <v>3.6171544014000001E-3</v>
      </c>
      <c r="Y27" s="122">
        <v>4.1438361972E-3</v>
      </c>
      <c r="Z27" s="122">
        <v>3.1242780571000004E-3</v>
      </c>
      <c r="AA27" s="122">
        <v>3.6252409917000004E-3</v>
      </c>
      <c r="AB27" s="122">
        <v>1.4510509647400001E-2</v>
      </c>
      <c r="AC27" s="122">
        <v>1.409463E-4</v>
      </c>
      <c r="AD27" s="122">
        <v>2.8342699999999999E-5</v>
      </c>
      <c r="AE27" s="123"/>
      <c r="AF27" s="122">
        <v>9765.8338599364997</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0.63008856384996081</v>
      </c>
      <c r="F28" s="122">
        <v>9.5487821636903183E-2</v>
      </c>
      <c r="G28" s="122">
        <v>3.205138546783671E-3</v>
      </c>
      <c r="H28" s="122">
        <v>1.1565128509492195E-3</v>
      </c>
      <c r="I28" s="122">
        <v>5.5586131964560755E-2</v>
      </c>
      <c r="J28" s="122">
        <v>5.5586131964560755E-2</v>
      </c>
      <c r="K28" s="122">
        <v>5.5586131964560755E-2</v>
      </c>
      <c r="L28" s="122">
        <v>3.1383564629082678E-2</v>
      </c>
      <c r="M28" s="122">
        <v>0.52264555813653246</v>
      </c>
      <c r="N28" s="122">
        <v>3.4167848349663768E-3</v>
      </c>
      <c r="O28" s="122">
        <v>2.2450421345748811E-6</v>
      </c>
      <c r="P28" s="122">
        <v>2.1901594071969258E-4</v>
      </c>
      <c r="Q28" s="122">
        <v>4.3384160647878038E-6</v>
      </c>
      <c r="R28" s="122">
        <v>3.3964507026946729E-4</v>
      </c>
      <c r="S28" s="122">
        <v>2.2817952194329816E-4</v>
      </c>
      <c r="T28" s="122">
        <v>1.1255191603728902E-5</v>
      </c>
      <c r="U28" s="122">
        <v>4.1867478604258454E-6</v>
      </c>
      <c r="V28" s="122">
        <v>7.4906456874579332E-4</v>
      </c>
      <c r="W28" s="122">
        <v>2.5743500000000002E-2</v>
      </c>
      <c r="X28" s="122">
        <v>8.0165880099999996E-4</v>
      </c>
      <c r="Y28" s="122">
        <v>9.001372385000001E-4</v>
      </c>
      <c r="Z28" s="122">
        <v>7.0409878690000003E-4</v>
      </c>
      <c r="AA28" s="122">
        <v>7.5013966909999994E-4</v>
      </c>
      <c r="AB28" s="122">
        <v>3.1560344954999998E-3</v>
      </c>
      <c r="AC28" s="122">
        <v>2.5743699999999999E-5</v>
      </c>
      <c r="AD28" s="122">
        <v>5.2733E-6</v>
      </c>
      <c r="AE28" s="123"/>
      <c r="AF28" s="122">
        <v>1724.4137590819</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1.7787636710885877</v>
      </c>
      <c r="F29" s="122">
        <v>9.6680941171866569E-2</v>
      </c>
      <c r="G29" s="122">
        <v>4.1895215889459795E-3</v>
      </c>
      <c r="H29" s="122">
        <v>5.4960319797737664E-4</v>
      </c>
      <c r="I29" s="122">
        <v>4.604224596672836E-2</v>
      </c>
      <c r="J29" s="122">
        <v>4.604224596672836E-2</v>
      </c>
      <c r="K29" s="122">
        <v>4.604224596672836E-2</v>
      </c>
      <c r="L29" s="122">
        <v>2.8531121219564252E-2</v>
      </c>
      <c r="M29" s="122">
        <v>0.40990475579451158</v>
      </c>
      <c r="N29" s="122">
        <v>3.98802799472667E-5</v>
      </c>
      <c r="O29" s="122">
        <v>2.6431171758842193E-6</v>
      </c>
      <c r="P29" s="122">
        <v>2.8009530274723246E-4</v>
      </c>
      <c r="Q29" s="122">
        <v>5.2856334085964797E-6</v>
      </c>
      <c r="R29" s="122">
        <v>4.4916345864168483E-4</v>
      </c>
      <c r="S29" s="122">
        <v>3.0120538545033265E-4</v>
      </c>
      <c r="T29" s="122">
        <v>1.0581482851116247E-5</v>
      </c>
      <c r="U29" s="122">
        <v>5.2850324654245225E-6</v>
      </c>
      <c r="V29" s="122">
        <v>9.5128781548125554E-4</v>
      </c>
      <c r="W29" s="122">
        <v>1.14041E-2</v>
      </c>
      <c r="X29" s="122">
        <v>1.633546565E-4</v>
      </c>
      <c r="Y29" s="122">
        <v>9.8920319699999999E-4</v>
      </c>
      <c r="Z29" s="122">
        <v>1.1053665084E-3</v>
      </c>
      <c r="AA29" s="122">
        <v>2.5410724309999998E-4</v>
      </c>
      <c r="AB29" s="122">
        <v>2.5120316050000003E-3</v>
      </c>
      <c r="AC29" s="122">
        <v>1.0202499999999999E-5</v>
      </c>
      <c r="AD29" s="122">
        <v>2.2417999999999999E-6</v>
      </c>
      <c r="AE29" s="123"/>
      <c r="AF29" s="122">
        <v>2256.1945226026</v>
      </c>
      <c r="AG29" s="122" t="s">
        <v>420</v>
      </c>
      <c r="AH29" s="122">
        <v>7.8291330565999999</v>
      </c>
      <c r="AI29" s="116" t="s">
        <v>420</v>
      </c>
      <c r="AJ29" s="122" t="s">
        <v>420</v>
      </c>
      <c r="AK29" s="122" t="s">
        <v>420</v>
      </c>
      <c r="AL29" s="124" t="s">
        <v>9</v>
      </c>
    </row>
    <row r="30" spans="1:38" s="90" customFormat="1" ht="26.25" customHeight="1" thickBot="1" x14ac:dyDescent="0.3">
      <c r="A30" s="77" t="s">
        <v>109</v>
      </c>
      <c r="B30" s="77" t="s">
        <v>142</v>
      </c>
      <c r="C30" s="77" t="s">
        <v>44</v>
      </c>
      <c r="D30" s="121"/>
      <c r="E30" s="122">
        <v>1.0388904806180257E-2</v>
      </c>
      <c r="F30" s="122">
        <v>0.17740189853965455</v>
      </c>
      <c r="G30" s="122">
        <v>1.5884828621341103E-4</v>
      </c>
      <c r="H30" s="122">
        <v>9.5546796115147923E-5</v>
      </c>
      <c r="I30" s="122">
        <v>2.9715158474474899E-3</v>
      </c>
      <c r="J30" s="122">
        <v>2.9715158474474899E-3</v>
      </c>
      <c r="K30" s="122">
        <v>2.9715158474474899E-3</v>
      </c>
      <c r="L30" s="122">
        <v>4.8117734907213416E-4</v>
      </c>
      <c r="M30" s="122">
        <v>0.84553425151839601</v>
      </c>
      <c r="N30" s="122">
        <v>4.270885132767974E-3</v>
      </c>
      <c r="O30" s="122">
        <v>4.9815448825890648E-5</v>
      </c>
      <c r="P30" s="122">
        <v>1.6586414907065238E-5</v>
      </c>
      <c r="Q30" s="122">
        <v>5.7194534162293939E-7</v>
      </c>
      <c r="R30" s="122">
        <v>2.2015464978029375E-4</v>
      </c>
      <c r="S30" s="122">
        <v>8.4427393122927276E-3</v>
      </c>
      <c r="T30" s="122">
        <v>3.5009875312234364E-4</v>
      </c>
      <c r="U30" s="122">
        <v>4.959863237005085E-5</v>
      </c>
      <c r="V30" s="122">
        <v>4.9434524085325161E-3</v>
      </c>
      <c r="W30" s="122">
        <v>1.3282000000000001E-3</v>
      </c>
      <c r="X30" s="122">
        <v>1.71500869E-5</v>
      </c>
      <c r="Y30" s="122">
        <v>2.7262640500000003E-5</v>
      </c>
      <c r="Z30" s="122">
        <v>1.1825058899999999E-5</v>
      </c>
      <c r="AA30" s="122">
        <v>3.1331412199999999E-5</v>
      </c>
      <c r="AB30" s="122">
        <v>8.7569198500000008E-5</v>
      </c>
      <c r="AC30" s="122">
        <v>1.328E-6</v>
      </c>
      <c r="AD30" s="122">
        <v>8.5639999999999997E-7</v>
      </c>
      <c r="AE30" s="123"/>
      <c r="AF30" s="122">
        <v>83.454451280399994</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0.41994765535819434</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19.485755985699999</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6.4744191386504168E-2</v>
      </c>
      <c r="J32" s="122">
        <v>0.13281028095923481</v>
      </c>
      <c r="K32" s="122">
        <v>0.1609634074079315</v>
      </c>
      <c r="L32" s="122">
        <v>1.2527741297395084E-2</v>
      </c>
      <c r="M32" s="122" t="s">
        <v>420</v>
      </c>
      <c r="N32" s="126">
        <v>0.5905013136231384</v>
      </c>
      <c r="O32" s="122">
        <v>2.4441874524652333E-3</v>
      </c>
      <c r="P32" s="116" t="s">
        <v>421</v>
      </c>
      <c r="Q32" s="122">
        <v>6.6853279638662312E-3</v>
      </c>
      <c r="R32" s="122">
        <v>0.22191085371712274</v>
      </c>
      <c r="S32" s="122">
        <v>4.8848435896636495</v>
      </c>
      <c r="T32" s="122">
        <v>3.3140693956367651E-2</v>
      </c>
      <c r="U32" s="122">
        <v>3.2192681481586225E-3</v>
      </c>
      <c r="V32" s="122">
        <v>1.3150241752784007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3935.8550628282196</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1.9028833138523805E-2</v>
      </c>
      <c r="J33" s="122">
        <v>3.523857988615519E-2</v>
      </c>
      <c r="K33" s="122">
        <v>7.047715977231038E-2</v>
      </c>
      <c r="L33" s="122">
        <v>7.4705789358648993E-4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3935.8550628282196</v>
      </c>
      <c r="AL33" s="124" t="s">
        <v>381</v>
      </c>
    </row>
    <row r="34" spans="1:38" s="90" customFormat="1" ht="26.25" customHeight="1" thickBot="1" x14ac:dyDescent="0.3">
      <c r="A34" s="77" t="s">
        <v>107</v>
      </c>
      <c r="B34" s="77" t="s">
        <v>146</v>
      </c>
      <c r="C34" s="77" t="s">
        <v>48</v>
      </c>
      <c r="D34" s="121"/>
      <c r="E34" s="122">
        <v>9.1931586656399999E-2</v>
      </c>
      <c r="F34" s="122">
        <v>8.1599652799200003E-3</v>
      </c>
      <c r="G34" s="122">
        <v>7.1644796820000004E-3</v>
      </c>
      <c r="H34" s="122">
        <v>1.2292738822800001E-5</v>
      </c>
      <c r="I34" s="122">
        <v>2.4034943943719998E-3</v>
      </c>
      <c r="J34" s="122">
        <v>2.5256676268440004E-3</v>
      </c>
      <c r="K34" s="122">
        <v>2.6666947532159998E-3</v>
      </c>
      <c r="L34" s="122">
        <v>1.5622713563418003E-3</v>
      </c>
      <c r="M34" s="122">
        <v>1.877093676684E-2</v>
      </c>
      <c r="N34" s="122" t="s">
        <v>421</v>
      </c>
      <c r="O34" s="122">
        <v>1.7571829114800001E-5</v>
      </c>
      <c r="P34" s="122" t="s">
        <v>421</v>
      </c>
      <c r="Q34" s="122" t="s">
        <v>421</v>
      </c>
      <c r="R34" s="122">
        <v>8.7708314422800006E-5</v>
      </c>
      <c r="S34" s="122">
        <v>2.9819318592240003E-3</v>
      </c>
      <c r="T34" s="122">
        <v>1.227765570768E-4</v>
      </c>
      <c r="U34" s="122">
        <v>1.7571829114800001E-5</v>
      </c>
      <c r="V34" s="122">
        <v>1.7541662884560001E-3</v>
      </c>
      <c r="W34" s="122" t="s">
        <v>421</v>
      </c>
      <c r="X34" s="122">
        <v>5.2640071768799993E-5</v>
      </c>
      <c r="Y34" s="122">
        <v>8.7708314422800006E-5</v>
      </c>
      <c r="Z34" s="122" t="s">
        <v>421</v>
      </c>
      <c r="AA34" s="122" t="s">
        <v>421</v>
      </c>
      <c r="AB34" s="122">
        <v>1.4034838619160001E-4</v>
      </c>
      <c r="AC34" s="122" t="s">
        <v>420</v>
      </c>
      <c r="AD34" s="122" t="s">
        <v>420</v>
      </c>
      <c r="AE34" s="123"/>
      <c r="AF34" s="122">
        <v>75.415575599999997</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2.846999325934885E-2</v>
      </c>
      <c r="F36" s="122">
        <v>6.9006216348837244E-4</v>
      </c>
      <c r="G36" s="122">
        <v>7.1766465002790728E-4</v>
      </c>
      <c r="H36" s="122">
        <v>2.882488237200001E-4</v>
      </c>
      <c r="I36" s="122">
        <v>3.9379547463069782E-4</v>
      </c>
      <c r="J36" s="122">
        <v>4.2192372281860482E-4</v>
      </c>
      <c r="K36" s="122">
        <v>4.2192372281860482E-4</v>
      </c>
      <c r="L36" s="122">
        <v>1.9045715712279079E-5</v>
      </c>
      <c r="M36" s="122">
        <v>1.5141935473116286E-3</v>
      </c>
      <c r="N36" s="122">
        <v>5.1261760716279102E-5</v>
      </c>
      <c r="O36" s="122">
        <v>3.9432123627906997E-6</v>
      </c>
      <c r="P36" s="122">
        <v>1.1829637088372098E-5</v>
      </c>
      <c r="Q36" s="122">
        <v>1.5772849451162799E-5</v>
      </c>
      <c r="R36" s="122">
        <v>1.9716061813953498E-5</v>
      </c>
      <c r="S36" s="122">
        <v>3.4700268792558153E-4</v>
      </c>
      <c r="T36" s="122">
        <v>3.9432123627906987E-4</v>
      </c>
      <c r="U36" s="122">
        <v>3.9432123627906995E-5</v>
      </c>
      <c r="V36" s="122">
        <v>4.7318548353488389E-4</v>
      </c>
      <c r="W36" s="122">
        <v>5.1261760716279102E-5</v>
      </c>
      <c r="X36" s="122">
        <v>7.8864247255813994E-7</v>
      </c>
      <c r="Y36" s="122">
        <v>3.9432123627906997E-6</v>
      </c>
      <c r="Z36" s="122">
        <v>3.9432123627906997E-6</v>
      </c>
      <c r="AA36" s="122">
        <v>3.9432123627906997E-7</v>
      </c>
      <c r="AB36" s="122">
        <v>9.069388434418608E-6</v>
      </c>
      <c r="AC36" s="122">
        <v>3.1545698902325598E-5</v>
      </c>
      <c r="AD36" s="122">
        <v>1.4984206978604656E-5</v>
      </c>
      <c r="AE36" s="123"/>
      <c r="AF36" s="122">
        <v>16.955813160000005</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22.887415329768274</v>
      </c>
      <c r="AI37" s="122" t="s">
        <v>420</v>
      </c>
      <c r="AJ37" s="122" t="s">
        <v>420</v>
      </c>
      <c r="AK37" s="122" t="s">
        <v>337</v>
      </c>
      <c r="AL37" s="124" t="s">
        <v>9</v>
      </c>
    </row>
    <row r="38" spans="1:38" s="90" customFormat="1" ht="26.25" customHeight="1" thickBot="1" x14ac:dyDescent="0.3">
      <c r="A38" s="77" t="s">
        <v>107</v>
      </c>
      <c r="B38" s="77" t="s">
        <v>150</v>
      </c>
      <c r="C38" s="77" t="s">
        <v>249</v>
      </c>
      <c r="D38" s="129"/>
      <c r="E38" s="122">
        <v>8.5278223601163612E-3</v>
      </c>
      <c r="F38" s="122">
        <v>5.5760052910658288E-4</v>
      </c>
      <c r="G38" s="122">
        <v>1.8406000271919246E-5</v>
      </c>
      <c r="H38" s="122">
        <v>1.822488410001754E-6</v>
      </c>
      <c r="I38" s="122">
        <v>4.7302402972918206E-4</v>
      </c>
      <c r="J38" s="122">
        <v>5.4820083491076985E-4</v>
      </c>
      <c r="K38" s="122">
        <v>1.1312530160561428E-3</v>
      </c>
      <c r="L38" s="122">
        <v>2.5694966608246172E-4</v>
      </c>
      <c r="M38" s="122">
        <v>3.2095706274370755E-3</v>
      </c>
      <c r="N38" s="122">
        <v>2.1897772410515781E-8</v>
      </c>
      <c r="O38" s="122">
        <v>3.1742275219930926E-6</v>
      </c>
      <c r="P38" s="122" t="s">
        <v>421</v>
      </c>
      <c r="Q38" s="122" t="s">
        <v>421</v>
      </c>
      <c r="R38" s="122">
        <v>1.2544192653622399E-5</v>
      </c>
      <c r="S38" s="122">
        <v>4.6523678816223909E-4</v>
      </c>
      <c r="T38" s="122">
        <v>1.7115826337007793E-5</v>
      </c>
      <c r="U38" s="122">
        <v>2.3216381511005762E-6</v>
      </c>
      <c r="V38" s="122">
        <v>2.6123926650463837E-4</v>
      </c>
      <c r="W38" s="122" t="s">
        <v>421</v>
      </c>
      <c r="X38" s="122">
        <v>6.9614414404599274E-6</v>
      </c>
      <c r="Y38" s="122">
        <v>1.1598856294231092E-5</v>
      </c>
      <c r="Z38" s="122" t="s">
        <v>420</v>
      </c>
      <c r="AA38" s="122" t="s">
        <v>420</v>
      </c>
      <c r="AB38" s="122">
        <v>1.8560297734691012E-5</v>
      </c>
      <c r="AC38" s="122" t="s">
        <v>421</v>
      </c>
      <c r="AD38" s="122" t="s">
        <v>420</v>
      </c>
      <c r="AE38" s="123"/>
      <c r="AF38" s="122">
        <v>9.9952645848363328</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0.85468613607704746</v>
      </c>
      <c r="F39" s="122">
        <v>0.33018482931295012</v>
      </c>
      <c r="G39" s="122">
        <v>0.32633067397928123</v>
      </c>
      <c r="H39" s="122">
        <v>3.3544733796875081E-4</v>
      </c>
      <c r="I39" s="122">
        <v>6.9302885275287135E-2</v>
      </c>
      <c r="J39" s="122">
        <v>7.9366305414349664E-2</v>
      </c>
      <c r="K39" s="122">
        <v>7.9366305414349664E-2</v>
      </c>
      <c r="L39" s="122">
        <v>3.4169986244886555E-2</v>
      </c>
      <c r="M39" s="122">
        <v>0.64369495865253823</v>
      </c>
      <c r="N39" s="122">
        <v>2.6961615253974457E-2</v>
      </c>
      <c r="O39" s="122">
        <v>5.1346604284648609E-4</v>
      </c>
      <c r="P39" s="122">
        <v>1.479340215008751E-3</v>
      </c>
      <c r="Q39" s="122">
        <v>2.8211295668837538E-3</v>
      </c>
      <c r="R39" s="122">
        <v>3.3693439870890275E-2</v>
      </c>
      <c r="S39" s="122">
        <v>1.0093161353865562E-2</v>
      </c>
      <c r="T39" s="122">
        <v>0.41945787853495353</v>
      </c>
      <c r="U39" s="122">
        <v>9.98905206651951E-4</v>
      </c>
      <c r="V39" s="122">
        <v>6.8730938836767133E-2</v>
      </c>
      <c r="W39" s="122">
        <v>2.0126840278125044E-2</v>
      </c>
      <c r="X39" s="122">
        <v>6.3734994214062628E-6</v>
      </c>
      <c r="Y39" s="122">
        <v>5.0317100695312602E-5</v>
      </c>
      <c r="Z39" s="122">
        <v>5.7026047454687607E-6</v>
      </c>
      <c r="AA39" s="122">
        <v>5.0317100695312604E-6</v>
      </c>
      <c r="AB39" s="122">
        <v>6.7424914931718872E-5</v>
      </c>
      <c r="AC39" s="122">
        <v>7.3798414353125168E-4</v>
      </c>
      <c r="AD39" s="122">
        <v>4.3608153935937585E-7</v>
      </c>
      <c r="AE39" s="123"/>
      <c r="AF39" s="122">
        <v>3363.1396380875071</v>
      </c>
      <c r="AG39" s="122" t="s">
        <v>420</v>
      </c>
      <c r="AH39" s="122">
        <v>11430.262512000001</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1.8712255648846106</v>
      </c>
      <c r="F41" s="122">
        <v>0.21100997285420595</v>
      </c>
      <c r="G41" s="122">
        <v>1.012293606615553</v>
      </c>
      <c r="H41" s="122">
        <v>5.3706071237041089E-3</v>
      </c>
      <c r="I41" s="122">
        <v>0.17023472881930266</v>
      </c>
      <c r="J41" s="122">
        <v>0.17210937064994591</v>
      </c>
      <c r="K41" s="122">
        <v>0.18445561455350143</v>
      </c>
      <c r="L41" s="122">
        <v>1.2251813530792939E-2</v>
      </c>
      <c r="M41" s="122">
        <v>2.1323947489644492</v>
      </c>
      <c r="N41" s="122">
        <v>2.6424674897669028E-2</v>
      </c>
      <c r="O41" s="122">
        <v>6.603626250334465E-4</v>
      </c>
      <c r="P41" s="122">
        <v>4.2393200373161896E-3</v>
      </c>
      <c r="Q41" s="122">
        <v>3.8894532806774697E-3</v>
      </c>
      <c r="R41" s="122">
        <v>8.8881184013792514E-3</v>
      </c>
      <c r="S41" s="122">
        <v>7.7822730386444472E-3</v>
      </c>
      <c r="T41" s="122">
        <v>2.8730598491709582E-3</v>
      </c>
      <c r="U41" s="122">
        <v>1.3239267572453671E-3</v>
      </c>
      <c r="V41" s="122">
        <v>7.9663375504535075E-2</v>
      </c>
      <c r="W41" s="122">
        <v>0.20968983987796536</v>
      </c>
      <c r="X41" s="122">
        <v>4.8654056149457101E-2</v>
      </c>
      <c r="Y41" s="122">
        <v>7.2996503555019854E-2</v>
      </c>
      <c r="Z41" s="122">
        <v>2.8931460988226795E-2</v>
      </c>
      <c r="AA41" s="122">
        <v>2.5192312161610175E-2</v>
      </c>
      <c r="AB41" s="122">
        <v>0.17577433285431393</v>
      </c>
      <c r="AC41" s="122">
        <v>2.9341419007205757E-4</v>
      </c>
      <c r="AD41" s="122">
        <v>2.8319428220794994E-2</v>
      </c>
      <c r="AE41" s="123"/>
      <c r="AF41" s="122">
        <v>9348.9017532310554</v>
      </c>
      <c r="AG41" s="122">
        <v>163.2852</v>
      </c>
      <c r="AH41" s="122">
        <v>22105.771848000004</v>
      </c>
      <c r="AI41" s="122">
        <v>164.2935908888951</v>
      </c>
      <c r="AJ41" s="122" t="s">
        <v>420</v>
      </c>
      <c r="AK41" s="122" t="s">
        <v>337</v>
      </c>
      <c r="AL41" s="124" t="s">
        <v>9</v>
      </c>
    </row>
    <row r="42" spans="1:38" s="90" customFormat="1" ht="26.25" customHeight="1" thickBot="1" x14ac:dyDescent="0.3">
      <c r="A42" s="77" t="s">
        <v>107</v>
      </c>
      <c r="B42" s="77" t="s">
        <v>154</v>
      </c>
      <c r="C42" s="77" t="s">
        <v>50</v>
      </c>
      <c r="D42" s="121"/>
      <c r="E42" s="122">
        <v>2.5846581582652096E-3</v>
      </c>
      <c r="F42" s="122">
        <v>9.2358308635941549E-2</v>
      </c>
      <c r="G42" s="122">
        <v>3.1897862632454471E-5</v>
      </c>
      <c r="H42" s="122">
        <v>6.4338858733957899E-6</v>
      </c>
      <c r="I42" s="122">
        <v>3.112783453065935E-4</v>
      </c>
      <c r="J42" s="122">
        <v>3.2436270383831355E-4</v>
      </c>
      <c r="K42" s="122">
        <v>3.3900550452719354E-4</v>
      </c>
      <c r="L42" s="122">
        <v>3.5546413934081918E-5</v>
      </c>
      <c r="M42" s="122">
        <v>0.20560509967382007</v>
      </c>
      <c r="N42" s="122">
        <v>6.3890438793656821E-4</v>
      </c>
      <c r="O42" s="122">
        <v>4.139746503002997E-6</v>
      </c>
      <c r="P42" s="122" t="s">
        <v>421</v>
      </c>
      <c r="Q42" s="122" t="s">
        <v>421</v>
      </c>
      <c r="R42" s="122">
        <v>4.4947496517840577E-5</v>
      </c>
      <c r="S42" s="122">
        <v>1.2167311037259258E-3</v>
      </c>
      <c r="T42" s="122">
        <v>3.0813611490965805E-5</v>
      </c>
      <c r="U42" s="122">
        <v>3.8283560528629969E-6</v>
      </c>
      <c r="V42" s="122">
        <v>5.8039005033129172E-4</v>
      </c>
      <c r="W42" s="122" t="s">
        <v>421</v>
      </c>
      <c r="X42" s="122">
        <v>1.0698540814459223E-5</v>
      </c>
      <c r="Y42" s="122">
        <v>1.1813360566028978E-5</v>
      </c>
      <c r="Z42" s="122" t="s">
        <v>420</v>
      </c>
      <c r="AA42" s="122" t="s">
        <v>420</v>
      </c>
      <c r="AB42" s="122">
        <v>2.2511901380488206E-5</v>
      </c>
      <c r="AC42" s="122" t="s">
        <v>421</v>
      </c>
      <c r="AD42" s="122" t="s">
        <v>420</v>
      </c>
      <c r="AE42" s="123"/>
      <c r="AF42" s="122">
        <v>16.959617314183077</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2.0887897955994697E-3</v>
      </c>
      <c r="F44" s="122">
        <v>1.0366760476696341E-2</v>
      </c>
      <c r="G44" s="122">
        <v>6.9448004037134947E-6</v>
      </c>
      <c r="H44" s="122">
        <v>4.6613072891190932E-7</v>
      </c>
      <c r="I44" s="122">
        <v>2.7374172767658813E-4</v>
      </c>
      <c r="J44" s="122">
        <v>2.8083206652504964E-4</v>
      </c>
      <c r="K44" s="122">
        <v>3.5243880178428041E-4</v>
      </c>
      <c r="L44" s="122">
        <v>5.4579030677511442E-5</v>
      </c>
      <c r="M44" s="122">
        <v>2.574594662680698E-2</v>
      </c>
      <c r="N44" s="122">
        <v>6.7409608803450216E-5</v>
      </c>
      <c r="O44" s="122">
        <v>1.877198141376498E-6</v>
      </c>
      <c r="P44" s="122" t="s">
        <v>421</v>
      </c>
      <c r="Q44" s="122" t="s">
        <v>421</v>
      </c>
      <c r="R44" s="122">
        <v>6.1928633963209537E-6</v>
      </c>
      <c r="S44" s="122">
        <v>2.5577171126121254E-4</v>
      </c>
      <c r="T44" s="122">
        <v>7.9036658210585662E-6</v>
      </c>
      <c r="U44" s="122">
        <v>8.5540055926880624E-7</v>
      </c>
      <c r="V44" s="122">
        <v>1.4838198629380374E-4</v>
      </c>
      <c r="W44" s="122" t="s">
        <v>421</v>
      </c>
      <c r="X44" s="122">
        <v>2.9701616954064179E-6</v>
      </c>
      <c r="Y44" s="122">
        <v>3.8731174187440292E-6</v>
      </c>
      <c r="Z44" s="122" t="s">
        <v>420</v>
      </c>
      <c r="AA44" s="122" t="s">
        <v>420</v>
      </c>
      <c r="AB44" s="122">
        <v>6.8432791141504471E-6</v>
      </c>
      <c r="AC44" s="122" t="s">
        <v>421</v>
      </c>
      <c r="AD44" s="122" t="s">
        <v>420</v>
      </c>
      <c r="AE44" s="123"/>
      <c r="AF44" s="122">
        <v>3.7307764864438657</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1.0748581212045615E-4</v>
      </c>
      <c r="F47" s="122">
        <v>1.469122179022995E-5</v>
      </c>
      <c r="G47" s="122">
        <v>1.9498619119587375E-7</v>
      </c>
      <c r="H47" s="122">
        <v>1.7960124459432126E-8</v>
      </c>
      <c r="I47" s="122">
        <v>1.5633712997421498E-5</v>
      </c>
      <c r="J47" s="122">
        <v>1.1705063601336259E-4</v>
      </c>
      <c r="K47" s="122">
        <v>8.7543198924133628E-4</v>
      </c>
      <c r="L47" s="122">
        <v>5.4769326986466646E-6</v>
      </c>
      <c r="M47" s="122">
        <v>5.0720726618727808E-5</v>
      </c>
      <c r="N47" s="122">
        <v>3.0264380310574448E-9</v>
      </c>
      <c r="O47" s="122">
        <v>2.3878436491536908E-6</v>
      </c>
      <c r="P47" s="122" t="s">
        <v>421</v>
      </c>
      <c r="Q47" s="122" t="s">
        <v>421</v>
      </c>
      <c r="R47" s="122">
        <v>3.3112220136853414E-6</v>
      </c>
      <c r="S47" s="122">
        <v>2.4909006517301221E-4</v>
      </c>
      <c r="T47" s="122">
        <v>3.325206580066277E-6</v>
      </c>
      <c r="U47" s="122">
        <v>2.4593701414372821E-8</v>
      </c>
      <c r="V47" s="122">
        <v>1.0621842620198347E-4</v>
      </c>
      <c r="W47" s="122" t="s">
        <v>421</v>
      </c>
      <c r="X47" s="122">
        <v>6.8521331328255884E-8</v>
      </c>
      <c r="Y47" s="122">
        <v>1.1586265681166726E-7</v>
      </c>
      <c r="Z47" s="122" t="s">
        <v>420</v>
      </c>
      <c r="AA47" s="122" t="s">
        <v>420</v>
      </c>
      <c r="AB47" s="122">
        <v>1.8438398813992315E-7</v>
      </c>
      <c r="AC47" s="122" t="s">
        <v>421</v>
      </c>
      <c r="AD47" s="122" t="s">
        <v>420</v>
      </c>
      <c r="AE47" s="123"/>
      <c r="AF47" s="122">
        <v>0.10575527358119523</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0.32468322546146472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0.38663718743348086</v>
      </c>
      <c r="AL53" s="124" t="s">
        <v>307</v>
      </c>
    </row>
    <row r="54" spans="1:38" s="90" customFormat="1" ht="37.5" customHeight="1" thickBot="1" x14ac:dyDescent="0.3">
      <c r="A54" s="77" t="s">
        <v>102</v>
      </c>
      <c r="B54" s="77" t="s">
        <v>164</v>
      </c>
      <c r="C54" s="77" t="s">
        <v>258</v>
      </c>
      <c r="D54" s="121"/>
      <c r="E54" s="122" t="s">
        <v>420</v>
      </c>
      <c r="F54" s="122">
        <v>0.20757954268653594</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35369.821983599999</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2.3472033239436627E-2</v>
      </c>
      <c r="J61" s="122">
        <v>0.23472033239436621</v>
      </c>
      <c r="K61" s="122">
        <v>0.78531460406885767</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72619.937402190932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2.1973865901110656</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992041</v>
      </c>
      <c r="AL82" s="124" t="s">
        <v>338</v>
      </c>
    </row>
    <row r="83" spans="1:38" s="90" customFormat="1" ht="26.25" customHeight="1" thickBot="1" x14ac:dyDescent="0.3">
      <c r="A83" s="77" t="s">
        <v>100</v>
      </c>
      <c r="B83" s="84" t="s">
        <v>194</v>
      </c>
      <c r="C83" s="83" t="s">
        <v>62</v>
      </c>
      <c r="D83" s="121"/>
      <c r="E83" s="122" t="s">
        <v>421</v>
      </c>
      <c r="F83" s="122">
        <v>5.8737095384615401E-4</v>
      </c>
      <c r="G83" s="122" t="s">
        <v>421</v>
      </c>
      <c r="H83" s="122" t="s">
        <v>420</v>
      </c>
      <c r="I83" s="122">
        <v>1.468427384615385E-4</v>
      </c>
      <c r="J83" s="122">
        <v>1.1013205384615386E-3</v>
      </c>
      <c r="K83" s="122">
        <v>5.1394958461538475E-3</v>
      </c>
      <c r="L83" s="122">
        <v>8.3700360923076936E-6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1.8910368431709079</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1.544648E-2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5.2650927960747667E-3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992041</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0.95621389363636355</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4.5639230669375945E-3</v>
      </c>
      <c r="F91" s="122">
        <v>1.2213595348268469E-2</v>
      </c>
      <c r="G91" s="122">
        <v>1.5135201580586E-3</v>
      </c>
      <c r="H91" s="122">
        <v>1.0472400970106228E-2</v>
      </c>
      <c r="I91" s="122">
        <v>7.2464063312733765E-2</v>
      </c>
      <c r="J91" s="122">
        <v>7.6464278268395289E-2</v>
      </c>
      <c r="K91" s="122">
        <v>7.729050024027119E-2</v>
      </c>
      <c r="L91" s="122">
        <v>3.0660161876335098E-4</v>
      </c>
      <c r="M91" s="122">
        <v>0.13963931697514406</v>
      </c>
      <c r="N91" s="122">
        <v>6.56605493238063E-2</v>
      </c>
      <c r="O91" s="122">
        <v>1.6344426955173359E-2</v>
      </c>
      <c r="P91" s="122">
        <v>3.5803805121691914E-4</v>
      </c>
      <c r="Q91" s="122">
        <v>1.2703570040963961E-4</v>
      </c>
      <c r="R91" s="122">
        <v>1.242584505128456E-2</v>
      </c>
      <c r="S91" s="122">
        <v>0.49326762501521698</v>
      </c>
      <c r="T91" s="122">
        <v>2.7457556851642289E-2</v>
      </c>
      <c r="U91" s="122">
        <v>2.6333878760497319E-3</v>
      </c>
      <c r="V91" s="122">
        <v>0.2846201655793138</v>
      </c>
      <c r="W91" s="122">
        <v>2.5234701132786095E-4</v>
      </c>
      <c r="X91" s="122">
        <v>2.801051825739256E-4</v>
      </c>
      <c r="Y91" s="122">
        <v>1.1355615509753741E-4</v>
      </c>
      <c r="Z91" s="122">
        <v>1.1355615509753741E-4</v>
      </c>
      <c r="AA91" s="122">
        <v>1.1355615509753741E-4</v>
      </c>
      <c r="AB91" s="122">
        <v>6.2077364786653779E-4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0.16463921679476481</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3.134717274963414E-5</v>
      </c>
      <c r="F99" s="122">
        <v>1.2216941342748238E-3</v>
      </c>
      <c r="G99" s="122" t="s">
        <v>420</v>
      </c>
      <c r="H99" s="122">
        <v>1.0678583807774507E-3</v>
      </c>
      <c r="I99" s="122">
        <v>2.4189999999999997E-5</v>
      </c>
      <c r="J99" s="122">
        <v>3.7170000000000005E-5</v>
      </c>
      <c r="K99" s="122">
        <v>8.141999999999999E-5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5.8999999999999997E-2</v>
      </c>
      <c r="AL99" s="124" t="s">
        <v>334</v>
      </c>
    </row>
    <row r="100" spans="1:38" s="90" customFormat="1" ht="26.25" customHeight="1" thickBot="1" x14ac:dyDescent="0.3">
      <c r="A100" s="77" t="s">
        <v>104</v>
      </c>
      <c r="B100" s="77" t="s">
        <v>203</v>
      </c>
      <c r="C100" s="77" t="s">
        <v>357</v>
      </c>
      <c r="D100" s="129"/>
      <c r="E100" s="122">
        <v>1.1251679718510861E-4</v>
      </c>
      <c r="F100" s="122">
        <v>2.6225115859243074E-3</v>
      </c>
      <c r="G100" s="122" t="s">
        <v>420</v>
      </c>
      <c r="H100" s="122">
        <v>2.1606437261564261E-3</v>
      </c>
      <c r="I100" s="122">
        <v>4.7700000000000001E-5</v>
      </c>
      <c r="J100" s="122">
        <v>7.1550000000000018E-5</v>
      </c>
      <c r="K100" s="122">
        <v>1.5634999999999998E-4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0.26500000000000001</v>
      </c>
      <c r="AL100" s="124" t="s">
        <v>334</v>
      </c>
    </row>
    <row r="101" spans="1:38" s="90" customFormat="1" ht="26.25" customHeight="1" thickBot="1" x14ac:dyDescent="0.3">
      <c r="A101" s="77" t="s">
        <v>104</v>
      </c>
      <c r="B101" s="77" t="s">
        <v>205</v>
      </c>
      <c r="C101" s="77" t="s">
        <v>244</v>
      </c>
      <c r="D101" s="129"/>
      <c r="E101" s="122">
        <v>5.590311830577217E-7</v>
      </c>
      <c r="F101" s="122">
        <v>2.9718001707085317E-6</v>
      </c>
      <c r="G101" s="122" t="s">
        <v>420</v>
      </c>
      <c r="H101" s="122">
        <v>1.3008787077526858E-5</v>
      </c>
      <c r="I101" s="122">
        <v>2.6E-7</v>
      </c>
      <c r="J101" s="122">
        <v>7.8000000000000005E-7</v>
      </c>
      <c r="K101" s="122">
        <v>1.8200000000000004E-6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1.2999999999999999E-2</v>
      </c>
      <c r="AL101" s="124" t="s">
        <v>334</v>
      </c>
    </row>
    <row r="102" spans="1:38" s="90" customFormat="1" ht="26.25" customHeight="1" thickBot="1" x14ac:dyDescent="0.3">
      <c r="A102" s="77" t="s">
        <v>104</v>
      </c>
      <c r="B102" s="77" t="s">
        <v>206</v>
      </c>
      <c r="C102" s="77" t="s">
        <v>358</v>
      </c>
      <c r="D102" s="129"/>
      <c r="E102" s="122">
        <v>1.873834908630247E-7</v>
      </c>
      <c r="F102" s="122">
        <v>1.635105908211709E-6</v>
      </c>
      <c r="G102" s="122" t="s">
        <v>420</v>
      </c>
      <c r="H102" s="122">
        <v>1.5230311216006121E-5</v>
      </c>
      <c r="I102" s="122">
        <v>2.2800000000000002E-8</v>
      </c>
      <c r="J102" s="122">
        <v>2.7900000000000005E-7</v>
      </c>
      <c r="K102" s="122">
        <v>2.0924999999999999E-6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3.0000000000000001E-3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5.365976876712329E-7</v>
      </c>
      <c r="F104" s="122">
        <v>6.9946520547945212E-6</v>
      </c>
      <c r="G104" s="122" t="s">
        <v>420</v>
      </c>
      <c r="H104" s="122">
        <v>1.1145917632876714E-5</v>
      </c>
      <c r="I104" s="122">
        <v>2.4000000000000003E-7</v>
      </c>
      <c r="J104" s="122">
        <v>7.1999999999999999E-7</v>
      </c>
      <c r="K104" s="122">
        <v>1.6800000000000002E-6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1.2E-2</v>
      </c>
      <c r="AL104" s="124" t="s">
        <v>334</v>
      </c>
    </row>
    <row r="105" spans="1:38" s="90" customFormat="1" ht="26.25" customHeight="1" thickBot="1" x14ac:dyDescent="0.3">
      <c r="A105" s="77" t="s">
        <v>104</v>
      </c>
      <c r="B105" s="77" t="s">
        <v>298</v>
      </c>
      <c r="C105" s="77" t="s">
        <v>247</v>
      </c>
      <c r="D105" s="129"/>
      <c r="E105" s="122">
        <v>1.6258805322896283E-5</v>
      </c>
      <c r="F105" s="122">
        <v>2.0478870684931507E-4</v>
      </c>
      <c r="G105" s="122" t="s">
        <v>420</v>
      </c>
      <c r="H105" s="122">
        <v>4.1410849589041093E-4</v>
      </c>
      <c r="I105" s="122">
        <v>4.760000000000001E-6</v>
      </c>
      <c r="J105" s="122">
        <v>7.4800000000000004E-6</v>
      </c>
      <c r="K105" s="122">
        <v>1.632E-5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3.4000000000000002E-2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1.1397736257491028E-6</v>
      </c>
      <c r="F107" s="122">
        <v>1.228891531300379E-5</v>
      </c>
      <c r="G107" s="122" t="s">
        <v>420</v>
      </c>
      <c r="H107" s="122">
        <v>4.5454664028454898E-5</v>
      </c>
      <c r="I107" s="122">
        <v>3.2800000000000003E-8</v>
      </c>
      <c r="J107" s="122">
        <v>8.2000000000000009E-7</v>
      </c>
      <c r="K107" s="122">
        <v>3.895E-6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0.16400000000000001</v>
      </c>
      <c r="AL107" s="124" t="s">
        <v>334</v>
      </c>
    </row>
    <row r="108" spans="1:38" s="90" customFormat="1" ht="26.25" customHeight="1" thickBot="1" x14ac:dyDescent="0.3">
      <c r="A108" s="77" t="s">
        <v>104</v>
      </c>
      <c r="B108" s="77" t="s">
        <v>300</v>
      </c>
      <c r="C108" s="77" t="s">
        <v>360</v>
      </c>
      <c r="D108" s="129"/>
      <c r="E108" s="122">
        <v>2.4964289806485469E-6</v>
      </c>
      <c r="F108" s="122">
        <v>6.4903377078666006E-5</v>
      </c>
      <c r="G108" s="122" t="s">
        <v>420</v>
      </c>
      <c r="H108" s="122">
        <v>5.1375947314433835E-5</v>
      </c>
      <c r="I108" s="122">
        <v>7.5000000000000002E-7</v>
      </c>
      <c r="J108" s="122">
        <v>1.0000000000000001E-5</v>
      </c>
      <c r="K108" s="122">
        <v>2.0000000000000002E-5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0.5</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1.1064697871569606E-6</v>
      </c>
      <c r="F110" s="122">
        <v>4.626419999999999E-5</v>
      </c>
      <c r="G110" s="122" t="s">
        <v>420</v>
      </c>
      <c r="H110" s="122">
        <v>3.0749417051629769E-5</v>
      </c>
      <c r="I110" s="122">
        <v>1.4780000000000001E-6</v>
      </c>
      <c r="J110" s="122">
        <v>1.2031999999999999E-5</v>
      </c>
      <c r="K110" s="122">
        <v>1.6451999999999998E-5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0.26680000000000004</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9.9962690400000006E-4</v>
      </c>
      <c r="F112" s="122" t="s">
        <v>421</v>
      </c>
      <c r="G112" s="122" t="s">
        <v>420</v>
      </c>
      <c r="H112" s="122">
        <v>9.8927362535143398E-4</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24990.672600000002</v>
      </c>
      <c r="AL112" s="124" t="s">
        <v>411</v>
      </c>
    </row>
    <row r="113" spans="1:38" s="90" customFormat="1" ht="26.25" customHeight="1" thickBot="1" x14ac:dyDescent="0.3">
      <c r="A113" s="77" t="s">
        <v>114</v>
      </c>
      <c r="B113" s="84" t="s">
        <v>222</v>
      </c>
      <c r="C113" s="84" t="s">
        <v>120</v>
      </c>
      <c r="D113" s="121"/>
      <c r="E113" s="122">
        <v>3.8908354880272373E-4</v>
      </c>
      <c r="F113" s="122" t="s">
        <v>421</v>
      </c>
      <c r="G113" s="122" t="s">
        <v>420</v>
      </c>
      <c r="H113" s="122">
        <v>2.2439933893682769E-3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9727.0887200680936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5.2616811514450941E-4</v>
      </c>
      <c r="F116" s="122" t="s">
        <v>421</v>
      </c>
      <c r="G116" s="122" t="s">
        <v>420</v>
      </c>
      <c r="H116" s="122">
        <v>1.5334260524541372E-3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13154.202878612738</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1.4178849999999999E-5</v>
      </c>
      <c r="J119" s="122">
        <v>2.5522240000000002E-4</v>
      </c>
      <c r="K119" s="122">
        <v>2.5522240000000002E-4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238.62</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2.052132E-4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238.62</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2.3337599999999998E-3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9.7240000000000002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5.0770500000000005E-3</v>
      </c>
      <c r="F133" s="122">
        <v>8.0002000000000011E-5</v>
      </c>
      <c r="G133" s="122">
        <v>6.9540200000000002E-4</v>
      </c>
      <c r="H133" s="122" t="s">
        <v>420</v>
      </c>
      <c r="I133" s="122">
        <v>2.1354380000000004E-4</v>
      </c>
      <c r="J133" s="122">
        <v>2.1354380000000004E-4</v>
      </c>
      <c r="K133" s="122">
        <v>2.3729824000000003E-4</v>
      </c>
      <c r="L133" s="122" t="s">
        <v>421</v>
      </c>
      <c r="M133" s="122">
        <v>8.6156000000000004E-4</v>
      </c>
      <c r="N133" s="122">
        <v>1.8480462000000002E-4</v>
      </c>
      <c r="O133" s="122">
        <v>3.0954620000000005E-5</v>
      </c>
      <c r="P133" s="122">
        <v>9.1694600000000008E-3</v>
      </c>
      <c r="Q133" s="122">
        <v>8.3755940000000012E-5</v>
      </c>
      <c r="R133" s="122">
        <v>8.3448240000000008E-5</v>
      </c>
      <c r="S133" s="122">
        <v>7.6494220000000005E-5</v>
      </c>
      <c r="T133" s="122">
        <v>1.0664882E-4</v>
      </c>
      <c r="U133" s="122">
        <v>1.2172612000000001E-4</v>
      </c>
      <c r="V133" s="122">
        <v>9.8537848000000011E-4</v>
      </c>
      <c r="W133" s="122">
        <v>1.6615800000000002E-4</v>
      </c>
      <c r="X133" s="122">
        <v>8.1232799999999999E-8</v>
      </c>
      <c r="Y133" s="122">
        <v>4.4370340000000002E-8</v>
      </c>
      <c r="Z133" s="122">
        <v>3.9631760000000003E-8</v>
      </c>
      <c r="AA133" s="122">
        <v>4.3016460000000001E-8</v>
      </c>
      <c r="AB133" s="122">
        <v>2.0825136000000001E-7</v>
      </c>
      <c r="AC133" s="122">
        <v>9.2310000000000005E-4</v>
      </c>
      <c r="AD133" s="122">
        <v>2.5231400000000001E-3</v>
      </c>
      <c r="AE133" s="123"/>
      <c r="AF133" s="122" t="s">
        <v>420</v>
      </c>
      <c r="AG133" s="122" t="s">
        <v>420</v>
      </c>
      <c r="AH133" s="122" t="s">
        <v>420</v>
      </c>
      <c r="AI133" s="122" t="s">
        <v>420</v>
      </c>
      <c r="AJ133" s="122" t="s">
        <v>420</v>
      </c>
      <c r="AK133" s="122">
        <v>6154</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3.9144451500000002E-4</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26096301</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4.2648119999999998E-2</v>
      </c>
      <c r="J139" s="122">
        <v>4.2648119999999998E-2</v>
      </c>
      <c r="K139" s="122">
        <v>4.2648119999999998E-2</v>
      </c>
      <c r="L139" s="122" t="s">
        <v>421</v>
      </c>
      <c r="M139" s="122" t="s">
        <v>421</v>
      </c>
      <c r="N139" s="122">
        <v>1.2458E-4</v>
      </c>
      <c r="O139" s="122">
        <v>2.4924000000000002E-4</v>
      </c>
      <c r="P139" s="122">
        <v>2.4924000000000002E-4</v>
      </c>
      <c r="Q139" s="122">
        <v>3.9520000000000001E-4</v>
      </c>
      <c r="R139" s="122">
        <v>3.7569000000000003E-4</v>
      </c>
      <c r="S139" s="122">
        <v>8.7594000000000007E-4</v>
      </c>
      <c r="T139" s="122" t="s">
        <v>421</v>
      </c>
      <c r="U139" s="122" t="s">
        <v>421</v>
      </c>
      <c r="V139" s="122" t="s">
        <v>421</v>
      </c>
      <c r="W139" s="122">
        <v>0.42363999999999996</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1095</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9.566110945693465</v>
      </c>
      <c r="F141" s="69">
        <f t="shared" ref="F141:AD141" si="0">SUM(F14:F140)</f>
        <v>8.8514105293815586</v>
      </c>
      <c r="G141" s="69">
        <f t="shared" si="0"/>
        <v>1.5450515941223919</v>
      </c>
      <c r="H141" s="69">
        <f t="shared" si="0"/>
        <v>0.11800347126638695</v>
      </c>
      <c r="I141" s="69">
        <f t="shared" si="0"/>
        <v>0.78205739729785251</v>
      </c>
      <c r="J141" s="69">
        <f t="shared" si="0"/>
        <v>1.1015569566158638</v>
      </c>
      <c r="K141" s="69">
        <f t="shared" si="0"/>
        <v>1.7853025841279584</v>
      </c>
      <c r="L141" s="69">
        <f t="shared" si="0"/>
        <v>0.22988705788787162</v>
      </c>
      <c r="M141" s="69">
        <f t="shared" si="0"/>
        <v>17.358456175276267</v>
      </c>
      <c r="N141" s="69">
        <f t="shared" si="0"/>
        <v>1.6728195130223771</v>
      </c>
      <c r="O141" s="69">
        <f t="shared" si="0"/>
        <v>7.2271159954203495E-2</v>
      </c>
      <c r="P141" s="69">
        <f t="shared" si="0"/>
        <v>5.2772959919922494E-2</v>
      </c>
      <c r="Q141" s="69">
        <f t="shared" si="0"/>
        <v>5.5257544924187572E-2</v>
      </c>
      <c r="R141" s="69">
        <f>SUM(R14:R140)</f>
        <v>0.3284242768919064</v>
      </c>
      <c r="S141" s="69">
        <f t="shared" si="0"/>
        <v>5.5596027752641568</v>
      </c>
      <c r="T141" s="69">
        <f t="shared" si="0"/>
        <v>0.55840335608498881</v>
      </c>
      <c r="U141" s="69">
        <f t="shared" si="0"/>
        <v>1.4950443568375268E-2</v>
      </c>
      <c r="V141" s="69">
        <f t="shared" si="0"/>
        <v>2.7589773929905048</v>
      </c>
      <c r="W141" s="69">
        <f t="shared" si="0"/>
        <v>0.8714534194540533</v>
      </c>
      <c r="X141" s="69">
        <f t="shared" si="0"/>
        <v>5.3950761836900098E-2</v>
      </c>
      <c r="Y141" s="69">
        <f t="shared" si="0"/>
        <v>7.988656072835798E-2</v>
      </c>
      <c r="Z141" s="69">
        <f t="shared" si="0"/>
        <v>3.4043639134879421E-2</v>
      </c>
      <c r="AA141" s="69">
        <f t="shared" si="0"/>
        <v>3.0008544797080722E-2</v>
      </c>
      <c r="AB141" s="69">
        <f t="shared" si="0"/>
        <v>0.19788940745125821</v>
      </c>
      <c r="AC141" s="69">
        <f t="shared" si="0"/>
        <v>2.555199713151364E-2</v>
      </c>
      <c r="AD141" s="69">
        <f t="shared" si="0"/>
        <v>3.1153161621112958E-2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2.0058161806019648</v>
      </c>
      <c r="F143" s="78">
        <v>1.0467818336425738</v>
      </c>
      <c r="G143" s="78">
        <v>1.4824482928808119E-2</v>
      </c>
      <c r="H143" s="78">
        <v>5.9390192268780326E-2</v>
      </c>
      <c r="I143" s="78">
        <v>0.12823115444501126</v>
      </c>
      <c r="J143" s="78">
        <v>0.12823115444501126</v>
      </c>
      <c r="K143" s="78">
        <v>0.12823115444501126</v>
      </c>
      <c r="L143" s="78">
        <v>7.2423363503660021E-2</v>
      </c>
      <c r="M143" s="78">
        <v>8.5170023839126667</v>
      </c>
      <c r="N143" s="78">
        <v>0.16546208169101384</v>
      </c>
      <c r="O143" s="78">
        <v>2.0237688734403459E-5</v>
      </c>
      <c r="P143" s="78">
        <v>1.2221626957279693E-3</v>
      </c>
      <c r="Q143" s="78">
        <v>3.309111898785652E-5</v>
      </c>
      <c r="R143" s="78">
        <v>1.3949674856253301E-3</v>
      </c>
      <c r="S143" s="78">
        <v>9.5577721370807337E-4</v>
      </c>
      <c r="T143" s="78">
        <v>1.9171463215186962E-4</v>
      </c>
      <c r="U143" s="78">
        <v>2.5706860506906146E-5</v>
      </c>
      <c r="V143" s="78">
        <v>4.4057071368145944E-3</v>
      </c>
      <c r="W143" s="78">
        <v>0.12047940000000001</v>
      </c>
      <c r="X143" s="78">
        <v>3.1710032071000003E-3</v>
      </c>
      <c r="Y143" s="78">
        <v>3.6176626598E-3</v>
      </c>
      <c r="Z143" s="78">
        <v>2.7482347452000002E-3</v>
      </c>
      <c r="AA143" s="78">
        <v>3.1356014589E-3</v>
      </c>
      <c r="AB143" s="78">
        <v>1.2672502071E-2</v>
      </c>
      <c r="AC143" s="78">
        <v>1.204795E-4</v>
      </c>
      <c r="AD143" s="78">
        <v>2.4229100000000002E-5</v>
      </c>
      <c r="AE143" s="79"/>
      <c r="AF143" s="78">
        <v>7987.6970917965</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0.56086903851809322</v>
      </c>
      <c r="F144" s="78">
        <v>8.0765622924756156E-2</v>
      </c>
      <c r="G144" s="78">
        <v>2.8691723598312725E-3</v>
      </c>
      <c r="H144" s="78">
        <v>8.9991820263275984E-4</v>
      </c>
      <c r="I144" s="78">
        <v>5.0171334968565094E-2</v>
      </c>
      <c r="J144" s="78">
        <v>5.0171334968565094E-2</v>
      </c>
      <c r="K144" s="78">
        <v>5.0171334968565094E-2</v>
      </c>
      <c r="L144" s="78">
        <v>2.8328902497812669E-2</v>
      </c>
      <c r="M144" s="78">
        <v>0.42018392996060488</v>
      </c>
      <c r="N144" s="78">
        <v>2.4351911893102495E-3</v>
      </c>
      <c r="O144" s="78">
        <v>1.9686654593979455E-6</v>
      </c>
      <c r="P144" s="78">
        <v>1.9518711479807975E-4</v>
      </c>
      <c r="Q144" s="78">
        <v>3.8293995276110714E-6</v>
      </c>
      <c r="R144" s="78">
        <v>3.0477613273945559E-4</v>
      </c>
      <c r="S144" s="78">
        <v>2.0467641778454369E-4</v>
      </c>
      <c r="T144" s="78">
        <v>9.4936327053640806E-6</v>
      </c>
      <c r="U144" s="78">
        <v>3.7214681364262523E-6</v>
      </c>
      <c r="V144" s="78">
        <v>6.6662632282118029E-4</v>
      </c>
      <c r="W144" s="78">
        <v>2.31629E-2</v>
      </c>
      <c r="X144" s="78">
        <v>7.2264614100000005E-4</v>
      </c>
      <c r="Y144" s="78">
        <v>8.1109069030000009E-4</v>
      </c>
      <c r="Z144" s="78">
        <v>6.3485516789999993E-4</v>
      </c>
      <c r="AA144" s="78">
        <v>6.7548966519999994E-4</v>
      </c>
      <c r="AB144" s="78">
        <v>2.8440816644000003E-3</v>
      </c>
      <c r="AC144" s="78">
        <v>2.3162500000000001E-5</v>
      </c>
      <c r="AD144" s="78">
        <v>4.7308999999999999E-6</v>
      </c>
      <c r="AE144" s="79"/>
      <c r="AF144" s="78">
        <v>1543.9640930917001</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1.6057034683139089</v>
      </c>
      <c r="F145" s="78">
        <v>8.7254719525498639E-2</v>
      </c>
      <c r="G145" s="78">
        <v>3.7818392261920711E-3</v>
      </c>
      <c r="H145" s="78">
        <v>4.9852245027907493E-4</v>
      </c>
      <c r="I145" s="78">
        <v>4.1563209379864144E-2</v>
      </c>
      <c r="J145" s="78">
        <v>4.1563209379864144E-2</v>
      </c>
      <c r="K145" s="78">
        <v>4.1563209379864144E-2</v>
      </c>
      <c r="L145" s="78">
        <v>2.5755410259136361E-2</v>
      </c>
      <c r="M145" s="78">
        <v>0.37003606144139206</v>
      </c>
      <c r="N145" s="78">
        <v>3.3428227742658898E-5</v>
      </c>
      <c r="O145" s="78">
        <v>2.3857461324751071E-6</v>
      </c>
      <c r="P145" s="78">
        <v>2.5283563401902627E-4</v>
      </c>
      <c r="Q145" s="78">
        <v>4.7710646167635336E-6</v>
      </c>
      <c r="R145" s="78">
        <v>4.0545838397305786E-4</v>
      </c>
      <c r="S145" s="78">
        <v>2.7189679948399977E-4</v>
      </c>
      <c r="T145" s="78">
        <v>9.5493992527006324E-6</v>
      </c>
      <c r="U145" s="78">
        <v>4.7706369685768531E-6</v>
      </c>
      <c r="V145" s="78">
        <v>8.587018248982335E-4</v>
      </c>
      <c r="W145" s="78">
        <v>1.02942E-2</v>
      </c>
      <c r="X145" s="78">
        <v>1.4749920000000001E-4</v>
      </c>
      <c r="Y145" s="78">
        <v>8.9318960010000004E-4</v>
      </c>
      <c r="Z145" s="78">
        <v>9.9807792019999996E-4</v>
      </c>
      <c r="AA145" s="78">
        <v>2.294432005E-4</v>
      </c>
      <c r="AB145" s="78">
        <v>2.2682099208000002E-3</v>
      </c>
      <c r="AC145" s="78">
        <v>9.2097999999999995E-6</v>
      </c>
      <c r="AD145" s="78">
        <v>2.0234E-6</v>
      </c>
      <c r="AE145" s="79"/>
      <c r="AF145" s="78">
        <v>2036.6454836646999</v>
      </c>
      <c r="AG145" s="78" t="s">
        <v>420</v>
      </c>
      <c r="AH145" s="78">
        <v>7.8291330565999999</v>
      </c>
      <c r="AI145" s="73" t="s">
        <v>420</v>
      </c>
      <c r="AJ145" s="78" t="s">
        <v>420</v>
      </c>
      <c r="AK145" s="78" t="s">
        <v>420</v>
      </c>
      <c r="AL145" s="88" t="s">
        <v>9</v>
      </c>
    </row>
    <row r="146" spans="1:38" s="75" customFormat="1" ht="26.25" customHeight="1" thickBot="1" x14ac:dyDescent="0.3">
      <c r="A146" s="89"/>
      <c r="B146" s="88" t="s">
        <v>375</v>
      </c>
      <c r="C146" s="87" t="s">
        <v>376</v>
      </c>
      <c r="D146" s="86" t="s">
        <v>1</v>
      </c>
      <c r="E146" s="78">
        <v>7.3930389914930693E-3</v>
      </c>
      <c r="F146" s="78">
        <v>0.12624421703126409</v>
      </c>
      <c r="G146" s="78">
        <v>1.1304094085153001E-4</v>
      </c>
      <c r="H146" s="78">
        <v>6.7993807082658773E-5</v>
      </c>
      <c r="I146" s="78">
        <v>2.1146148640181976E-3</v>
      </c>
      <c r="J146" s="78">
        <v>2.1146148640181976E-3</v>
      </c>
      <c r="K146" s="78">
        <v>2.1146148640181976E-3</v>
      </c>
      <c r="L146" s="78">
        <v>3.4241943399051248E-4</v>
      </c>
      <c r="M146" s="78">
        <v>0.60170612848427574</v>
      </c>
      <c r="N146" s="78">
        <v>3.0392828603028619E-3</v>
      </c>
      <c r="O146" s="78">
        <v>3.5450084722062951E-5</v>
      </c>
      <c r="P146" s="78">
        <v>1.1803362762941802E-5</v>
      </c>
      <c r="Q146" s="78">
        <v>4.0701250906695863E-7</v>
      </c>
      <c r="R146" s="78">
        <v>1.5666828605609726E-4</v>
      </c>
      <c r="S146" s="78">
        <v>6.0080924885999474E-3</v>
      </c>
      <c r="T146" s="78">
        <v>2.4914019148263266E-4</v>
      </c>
      <c r="U146" s="78">
        <v>3.5295791989390357E-5</v>
      </c>
      <c r="V146" s="78">
        <v>3.5179007884574781E-3</v>
      </c>
      <c r="W146" s="78">
        <v>9.4529999999999994E-4</v>
      </c>
      <c r="X146" s="78">
        <v>1.2204487400000001E-5</v>
      </c>
      <c r="Y146" s="78">
        <v>1.94008675E-5</v>
      </c>
      <c r="Z146" s="78">
        <v>8.4150471000000001E-6</v>
      </c>
      <c r="AA146" s="78">
        <v>2.22963204E-5</v>
      </c>
      <c r="AB146" s="78">
        <v>6.2316722399999999E-5</v>
      </c>
      <c r="AC146" s="78">
        <v>9.4549999999999999E-7</v>
      </c>
      <c r="AD146" s="78">
        <v>6.0940000000000004E-7</v>
      </c>
      <c r="AE146" s="79"/>
      <c r="AF146" s="78">
        <v>59.388551906499998</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0.3597303147846927</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16.691644887300001</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5.4778942085510117E-2</v>
      </c>
      <c r="J148" s="78">
        <v>0.11234352075404812</v>
      </c>
      <c r="K148" s="78">
        <v>0.13618414197700049</v>
      </c>
      <c r="L148" s="78">
        <v>1.0606352107849827E-2</v>
      </c>
      <c r="M148" s="78" t="s">
        <v>420</v>
      </c>
      <c r="N148" s="80">
        <v>0.49926413979855871</v>
      </c>
      <c r="O148" s="78">
        <v>2.0669200187416526E-3</v>
      </c>
      <c r="P148" s="73" t="s">
        <v>421</v>
      </c>
      <c r="Q148" s="78">
        <v>5.6525638597018178E-3</v>
      </c>
      <c r="R148" s="78">
        <v>0.18761981139689854</v>
      </c>
      <c r="S148" s="78">
        <v>4.1299738453225006</v>
      </c>
      <c r="T148" s="78">
        <v>2.802210286407961E-2</v>
      </c>
      <c r="U148" s="78">
        <v>2.723682839540012E-3</v>
      </c>
      <c r="V148" s="78">
        <v>1.1125145698129877</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3282.6314070826579</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1.618755207804648E-2</v>
      </c>
      <c r="J149" s="78">
        <v>2.997694829267869E-2</v>
      </c>
      <c r="K149" s="78">
        <v>5.995389658535738E-2</v>
      </c>
      <c r="L149" s="78">
        <v>6.3551130380478835E-4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3282.6314070826579</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8.8434352256140194</v>
      </c>
      <c r="F152" s="27">
        <f t="shared" ref="F152:AD152" si="1">F141 + F151 + IF(AND(OR($B$4="AT",$B$4="BE",$B$4="CH",$B$4="GB",$B$4="IE",$B$4="LT",$B$4="LU",$B$4="NL"),SUM(F143:F149)&gt;0),SUM(F143:F149)-SUM(F27:F33),0)</f>
        <v>8.3291548547584195</v>
      </c>
      <c r="G152" s="27">
        <f t="shared" si="1"/>
        <v>1.5408343574236261</v>
      </c>
      <c r="H152" s="27">
        <f t="shared" si="1"/>
        <v>9.4180908446873698E-2</v>
      </c>
      <c r="I152" s="27">
        <f t="shared" si="1"/>
        <v>0.74398839842674036</v>
      </c>
      <c r="J152" s="27">
        <f t="shared" si="1"/>
        <v>1.05056609630756</v>
      </c>
      <c r="K152" s="27">
        <f t="shared" si="1"/>
        <v>1.7247375870004336</v>
      </c>
      <c r="L152" s="27">
        <f t="shared" si="1"/>
        <v>0.21392242917511423</v>
      </c>
      <c r="M152" s="27">
        <f t="shared" si="1"/>
        <v>13.563709404049581</v>
      </c>
      <c r="N152" s="27">
        <f t="shared" si="1"/>
        <v>1.5123291043624927</v>
      </c>
      <c r="O152" s="27">
        <f t="shared" si="1"/>
        <v>7.1872419369667928E-2</v>
      </c>
      <c r="P152" s="27">
        <f t="shared" si="1"/>
        <v>5.2394278703566145E-2</v>
      </c>
      <c r="Q152" s="27">
        <f t="shared" si="1"/>
        <v>5.4213436531589103E-2</v>
      </c>
      <c r="R152" s="27">
        <f t="shared" si="1"/>
        <v>0.29370245680227658</v>
      </c>
      <c r="S152" s="27">
        <f t="shared" si="1"/>
        <v>4.8020437242746974</v>
      </c>
      <c r="T152" s="27">
        <f t="shared" si="1"/>
        <v>0.55310983201700603</v>
      </c>
      <c r="U152" s="27">
        <f t="shared" si="1"/>
        <v>1.443241228158932E-2</v>
      </c>
      <c r="V152" s="27">
        <f t="shared" si="1"/>
        <v>2.5536675576378594</v>
      </c>
      <c r="W152" s="27">
        <f t="shared" si="1"/>
        <v>0.84691321945405329</v>
      </c>
      <c r="X152" s="27">
        <f t="shared" si="1"/>
        <v>5.34047969266001E-2</v>
      </c>
      <c r="Y152" s="27">
        <f t="shared" si="1"/>
        <v>7.9167465272857979E-2</v>
      </c>
      <c r="Z152" s="27">
        <f t="shared" si="1"/>
        <v>3.3487653603979421E-2</v>
      </c>
      <c r="AA152" s="27">
        <f t="shared" si="1"/>
        <v>2.9410556125980723E-2</v>
      </c>
      <c r="AB152" s="27">
        <f t="shared" si="1"/>
        <v>0.19547037288345823</v>
      </c>
      <c r="AC152" s="27">
        <f t="shared" si="1"/>
        <v>2.5527573931513642E-2</v>
      </c>
      <c r="AD152" s="27">
        <f t="shared" si="1"/>
        <v>3.114804022111296E-2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8.8434352256140194</v>
      </c>
      <c r="F154" s="27">
        <f>F141 + F153 - IF(OR($B$6=2005,$B$6&gt;=2020),SUM(F99:F122),0) + IF(AND(OR($B$4="AT",$B$4="BE",$B$4="CH",$B$4="GB",$B$4="IE",$B$4="LT",$B$4="LU",$B$4="NL"),SUM(F143:F149)&gt;0),SUM(F143:F149)-SUM(F27:F33),0)</f>
        <v>8.3291548547584195</v>
      </c>
      <c r="G154" s="27">
        <f>G141 + G153 + IF(AND(OR($B$4="AT",$B$4="BE",$B$4="CH",$B$4="GB",$B$4="IE",$B$4="LT",$B$4="LU",$B$4="NL"),SUM(G143:G149)&gt;0),SUM(G143:G149)-SUM(G27:G33),0)</f>
        <v>1.5408343574236261</v>
      </c>
      <c r="H154" s="27">
        <f t="shared" ref="H154:AD154" si="2">H141 + H153 + IF(AND(OR($B$4="AT",$B$4="BE",$B$4="CH",$B$4="GB",$B$4="IE",$B$4="LT",$B$4="LU",$B$4="NL"),SUM(H143:H149)&gt;0),SUM(H143:H149)-SUM(H27:H33),0)</f>
        <v>9.4180908446873698E-2</v>
      </c>
      <c r="I154" s="27">
        <f t="shared" si="2"/>
        <v>0.74398839842674036</v>
      </c>
      <c r="J154" s="27">
        <f t="shared" si="2"/>
        <v>1.05056609630756</v>
      </c>
      <c r="K154" s="27">
        <f t="shared" si="2"/>
        <v>1.7247375870004336</v>
      </c>
      <c r="L154" s="27">
        <f t="shared" si="2"/>
        <v>0.21392242917511423</v>
      </c>
      <c r="M154" s="27">
        <f t="shared" si="2"/>
        <v>13.563709404049581</v>
      </c>
      <c r="N154" s="27">
        <f t="shared" si="2"/>
        <v>1.5123291043624927</v>
      </c>
      <c r="O154" s="27">
        <f t="shared" si="2"/>
        <v>7.1872419369667928E-2</v>
      </c>
      <c r="P154" s="27">
        <f t="shared" si="2"/>
        <v>5.2394278703566145E-2</v>
      </c>
      <c r="Q154" s="27">
        <f t="shared" si="2"/>
        <v>5.4213436531589103E-2</v>
      </c>
      <c r="R154" s="27">
        <f t="shared" si="2"/>
        <v>0.29370245680227658</v>
      </c>
      <c r="S154" s="27">
        <f t="shared" si="2"/>
        <v>4.8020437242746974</v>
      </c>
      <c r="T154" s="27">
        <f t="shared" si="2"/>
        <v>0.55310983201700603</v>
      </c>
      <c r="U154" s="27">
        <f t="shared" si="2"/>
        <v>1.443241228158932E-2</v>
      </c>
      <c r="V154" s="27">
        <f t="shared" si="2"/>
        <v>2.5536675576378594</v>
      </c>
      <c r="W154" s="27">
        <f t="shared" si="2"/>
        <v>0.84691321945405329</v>
      </c>
      <c r="X154" s="27">
        <f t="shared" si="2"/>
        <v>5.34047969266001E-2</v>
      </c>
      <c r="Y154" s="27">
        <f t="shared" si="2"/>
        <v>7.9167465272857979E-2</v>
      </c>
      <c r="Z154" s="27">
        <f t="shared" si="2"/>
        <v>3.3487653603979421E-2</v>
      </c>
      <c r="AA154" s="27">
        <f t="shared" si="2"/>
        <v>2.9410556125980723E-2</v>
      </c>
      <c r="AB154" s="27">
        <f t="shared" si="2"/>
        <v>0.19547037288345823</v>
      </c>
      <c r="AC154" s="27">
        <f t="shared" si="2"/>
        <v>2.5527573931513642E-2</v>
      </c>
      <c r="AD154" s="27">
        <f t="shared" si="2"/>
        <v>3.114804022111296E-2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01"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2402"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2"/>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109375" style="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2004</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2004</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1.2628665295075996</v>
      </c>
      <c r="F14" s="122">
        <v>1.2466001005840001E-2</v>
      </c>
      <c r="G14" s="122">
        <v>2.6807931697676268E-2</v>
      </c>
      <c r="H14" s="122">
        <v>5.1136185090400006E-3</v>
      </c>
      <c r="I14" s="122">
        <v>1.2366951425442665E-2</v>
      </c>
      <c r="J14" s="122">
        <v>1.2432049025442666E-2</v>
      </c>
      <c r="K14" s="122">
        <v>1.2521558225442665E-2</v>
      </c>
      <c r="L14" s="122">
        <v>4.3815193430273339E-4</v>
      </c>
      <c r="M14" s="122">
        <v>6.3721417554266677E-2</v>
      </c>
      <c r="N14" s="122">
        <v>0.56645801960027264</v>
      </c>
      <c r="O14" s="122">
        <v>5.1105303126712111E-2</v>
      </c>
      <c r="P14" s="122">
        <v>3.3835866182420002E-2</v>
      </c>
      <c r="Q14" s="122">
        <v>4.0546994261808002E-2</v>
      </c>
      <c r="R14" s="122">
        <v>4.6785370959604791E-2</v>
      </c>
      <c r="S14" s="122">
        <v>0.12544627348396048</v>
      </c>
      <c r="T14" s="122">
        <v>7.2554170192892675E-2</v>
      </c>
      <c r="U14" s="122">
        <v>6.1687603647020799E-3</v>
      </c>
      <c r="V14" s="122">
        <v>0.92438480136027268</v>
      </c>
      <c r="W14" s="122">
        <v>4.359076600000001E-2</v>
      </c>
      <c r="X14" s="122">
        <v>4.2897288000000001E-6</v>
      </c>
      <c r="Y14" s="122">
        <v>9.1412077999999985E-6</v>
      </c>
      <c r="Z14" s="122">
        <v>4.8514790000000001E-6</v>
      </c>
      <c r="AA14" s="122">
        <v>6.111609279999999E-6</v>
      </c>
      <c r="AB14" s="122">
        <v>2.42063268E-5</v>
      </c>
      <c r="AC14" s="122">
        <v>2.3082826400000006E-2</v>
      </c>
      <c r="AD14" s="122">
        <v>1.7363187999999998E-6</v>
      </c>
      <c r="AE14" s="123"/>
      <c r="AF14" s="122">
        <v>27.123999999999988</v>
      </c>
      <c r="AG14" s="122" t="s">
        <v>420</v>
      </c>
      <c r="AH14" s="122">
        <v>857.94684840000014</v>
      </c>
      <c r="AI14" s="122">
        <v>1607.6444093654109</v>
      </c>
      <c r="AJ14" s="122">
        <v>2860.9048211595091</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0.29503282065461106</v>
      </c>
      <c r="F23" s="122">
        <v>8.7652492034714619E-2</v>
      </c>
      <c r="G23" s="122">
        <v>7.0843261474501243E-4</v>
      </c>
      <c r="H23" s="122">
        <v>7.3321308114772802E-5</v>
      </c>
      <c r="I23" s="122">
        <v>1.5400955376293294E-2</v>
      </c>
      <c r="J23" s="122">
        <v>2.1911141175091142E-2</v>
      </c>
      <c r="K23" s="122">
        <v>7.8280337161098112E-2</v>
      </c>
      <c r="L23" s="122">
        <v>9.319365365114636E-3</v>
      </c>
      <c r="M23" s="122">
        <v>0.31311971449927023</v>
      </c>
      <c r="N23" s="122">
        <v>5.3118609020117802E-4</v>
      </c>
      <c r="O23" s="122">
        <v>1.5672137941679393E-4</v>
      </c>
      <c r="P23" s="122" t="s">
        <v>421</v>
      </c>
      <c r="Q23" s="122" t="s">
        <v>421</v>
      </c>
      <c r="R23" s="122">
        <v>4.9410343885619744E-4</v>
      </c>
      <c r="S23" s="122">
        <v>2.1749191498003313E-2</v>
      </c>
      <c r="T23" s="122">
        <v>6.8348777570645391E-4</v>
      </c>
      <c r="U23" s="122">
        <v>9.4643715685839146E-5</v>
      </c>
      <c r="V23" s="122">
        <v>1.2302844444184042E-2</v>
      </c>
      <c r="W23" s="122" t="s">
        <v>421</v>
      </c>
      <c r="X23" s="122">
        <v>2.8988277612388037E-4</v>
      </c>
      <c r="Y23" s="122">
        <v>4.7280440528159659E-4</v>
      </c>
      <c r="Z23" s="122" t="s">
        <v>420</v>
      </c>
      <c r="AA23" s="122" t="s">
        <v>420</v>
      </c>
      <c r="AB23" s="122">
        <v>7.6268718140547621E-4</v>
      </c>
      <c r="AC23" s="122" t="s">
        <v>421</v>
      </c>
      <c r="AD23" s="122" t="s">
        <v>420</v>
      </c>
      <c r="AE23" s="123"/>
      <c r="AF23" s="122">
        <v>410.65577540498515</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0.38436912615705199</v>
      </c>
      <c r="F24" s="122">
        <v>7.070163358849782E-2</v>
      </c>
      <c r="G24" s="122">
        <v>0.14352643396775566</v>
      </c>
      <c r="H24" s="122">
        <v>9.9972843461959126E-4</v>
      </c>
      <c r="I24" s="122">
        <v>3.1694842534814249E-2</v>
      </c>
      <c r="J24" s="122">
        <v>3.1694842534814249E-2</v>
      </c>
      <c r="K24" s="122">
        <v>3.1694842534814249E-2</v>
      </c>
      <c r="L24" s="122">
        <v>1.7176703310150063E-2</v>
      </c>
      <c r="M24" s="122">
        <v>0.14188703181453025</v>
      </c>
      <c r="N24" s="122">
        <v>1.37900127174873E-4</v>
      </c>
      <c r="O24" s="122">
        <v>1.0448354306855475E-5</v>
      </c>
      <c r="P24" s="122">
        <v>9.4564667656750956E-4</v>
      </c>
      <c r="Q24" s="122">
        <v>1.870174437298774E-4</v>
      </c>
      <c r="R24" s="122">
        <v>3.2428699598078257E-4</v>
      </c>
      <c r="S24" s="122">
        <v>3.4020391165542072E-4</v>
      </c>
      <c r="T24" s="122">
        <v>3.0584049357567299E-5</v>
      </c>
      <c r="U24" s="122">
        <v>2.5012060099515034E-4</v>
      </c>
      <c r="V24" s="122">
        <v>4.539160497861746E-2</v>
      </c>
      <c r="W24" s="122">
        <v>2.1415839857942772E-3</v>
      </c>
      <c r="X24" s="122">
        <v>2.9064354092922334E-6</v>
      </c>
      <c r="Y24" s="122">
        <v>2.2945542704938682E-5</v>
      </c>
      <c r="Z24" s="122">
        <v>2.6004948398930509E-6</v>
      </c>
      <c r="AA24" s="122">
        <v>2.2945542704938689E-6</v>
      </c>
      <c r="AB24" s="122">
        <v>3.074702722461784E-5</v>
      </c>
      <c r="AC24" s="122" t="s">
        <v>421</v>
      </c>
      <c r="AD24" s="122" t="s">
        <v>421</v>
      </c>
      <c r="AE24" s="123"/>
      <c r="AF24" s="122">
        <v>1536.1587449959122</v>
      </c>
      <c r="AG24" s="122" t="s">
        <v>420</v>
      </c>
      <c r="AH24" s="122">
        <v>1404.8076851999999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2.5038377470023883</v>
      </c>
      <c r="F27" s="122">
        <v>1.2185750274538061</v>
      </c>
      <c r="G27" s="122">
        <v>1.6153195422089092E-2</v>
      </c>
      <c r="H27" s="122">
        <v>7.274129639608494E-2</v>
      </c>
      <c r="I27" s="122">
        <v>0.1463172093209463</v>
      </c>
      <c r="J27" s="122">
        <v>0.1463172093209463</v>
      </c>
      <c r="K27" s="122">
        <v>0.1463172093209463</v>
      </c>
      <c r="L27" s="122">
        <v>8.3563608575338538E-2</v>
      </c>
      <c r="M27" s="122">
        <v>10.111386348280643</v>
      </c>
      <c r="N27" s="122">
        <v>0.21303188173803014</v>
      </c>
      <c r="O27" s="122">
        <v>2.5723318083456887E-5</v>
      </c>
      <c r="P27" s="122">
        <v>1.5382520980059718E-3</v>
      </c>
      <c r="Q27" s="122">
        <v>4.1939279216190106E-5</v>
      </c>
      <c r="R27" s="122">
        <v>1.7394261988372146E-3</v>
      </c>
      <c r="S27" s="122">
        <v>1.1926119395316538E-3</v>
      </c>
      <c r="T27" s="122">
        <v>2.455036265946825E-4</v>
      </c>
      <c r="U27" s="122">
        <v>3.2431922265466411E-5</v>
      </c>
      <c r="V27" s="122">
        <v>5.5525252992622478E-3</v>
      </c>
      <c r="W27" s="122">
        <v>0.14665110000000001</v>
      </c>
      <c r="X27" s="122">
        <v>3.8636044739000001E-3</v>
      </c>
      <c r="Y27" s="122">
        <v>4.3960927862999998E-3</v>
      </c>
      <c r="Z27" s="122">
        <v>3.3509580790000004E-3</v>
      </c>
      <c r="AA27" s="122">
        <v>3.8077337648E-3</v>
      </c>
      <c r="AB27" s="122">
        <v>1.5418389104000001E-2</v>
      </c>
      <c r="AC27" s="122">
        <v>1.4665079999999999E-4</v>
      </c>
      <c r="AD27" s="122">
        <v>2.9452399999999999E-5</v>
      </c>
      <c r="AE27" s="123"/>
      <c r="AF27" s="122">
        <v>9938.5756955608995</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0.6327316432493757</v>
      </c>
      <c r="F28" s="122">
        <v>9.4128332249828056E-2</v>
      </c>
      <c r="G28" s="122">
        <v>3.0813955261472631E-3</v>
      </c>
      <c r="H28" s="122">
        <v>1.0830270598890012E-3</v>
      </c>
      <c r="I28" s="122">
        <v>5.372999876102548E-2</v>
      </c>
      <c r="J28" s="122">
        <v>5.372999876102548E-2</v>
      </c>
      <c r="K28" s="122">
        <v>5.372999876102548E-2</v>
      </c>
      <c r="L28" s="122">
        <v>3.0640732465315096E-2</v>
      </c>
      <c r="M28" s="122">
        <v>0.49498754586802873</v>
      </c>
      <c r="N28" s="122">
        <v>3.1792260951391147E-3</v>
      </c>
      <c r="O28" s="122">
        <v>2.2700718641182133E-6</v>
      </c>
      <c r="P28" s="122">
        <v>2.2299733734352595E-4</v>
      </c>
      <c r="Q28" s="122">
        <v>4.3991014862123897E-6</v>
      </c>
      <c r="R28" s="122">
        <v>3.4684351585943812E-4</v>
      </c>
      <c r="S28" s="122">
        <v>2.3297746221907767E-4</v>
      </c>
      <c r="T28" s="122">
        <v>1.1195921086833401E-5</v>
      </c>
      <c r="U28" s="122">
        <v>4.2580592441883546E-6</v>
      </c>
      <c r="V28" s="122">
        <v>7.622193966931825E-4</v>
      </c>
      <c r="W28" s="122">
        <v>2.6421899999999998E-2</v>
      </c>
      <c r="X28" s="122">
        <v>8.0785967110000008E-4</v>
      </c>
      <c r="Y28" s="122">
        <v>9.0675001740000006E-4</v>
      </c>
      <c r="Z28" s="122">
        <v>7.0967804310000007E-4</v>
      </c>
      <c r="AA28" s="122">
        <v>7.5531057240000004E-4</v>
      </c>
      <c r="AB28" s="122">
        <v>3.1795983040000006E-3</v>
      </c>
      <c r="AC28" s="122">
        <v>2.64225E-5</v>
      </c>
      <c r="AD28" s="122">
        <v>5.3843999999999996E-6</v>
      </c>
      <c r="AE28" s="123"/>
      <c r="AF28" s="122">
        <v>1759.2822548651</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1.8844369863732575</v>
      </c>
      <c r="F29" s="122">
        <v>0.10181992947402478</v>
      </c>
      <c r="G29" s="122">
        <v>4.3265739783547464E-3</v>
      </c>
      <c r="H29" s="122">
        <v>5.823301752680718E-4</v>
      </c>
      <c r="I29" s="122">
        <v>4.8241551552281756E-2</v>
      </c>
      <c r="J29" s="122">
        <v>4.8241551552281756E-2</v>
      </c>
      <c r="K29" s="122">
        <v>4.8241551552281756E-2</v>
      </c>
      <c r="L29" s="122">
        <v>3.0355416876527531E-2</v>
      </c>
      <c r="M29" s="122">
        <v>0.44697754679095558</v>
      </c>
      <c r="N29" s="122">
        <v>3.9786763553676356E-5</v>
      </c>
      <c r="O29" s="122">
        <v>2.8759588769330339E-6</v>
      </c>
      <c r="P29" s="122">
        <v>3.0479005038975204E-4</v>
      </c>
      <c r="Q29" s="122">
        <v>5.7514250293448717E-6</v>
      </c>
      <c r="R29" s="122">
        <v>4.8877652438624462E-4</v>
      </c>
      <c r="S29" s="122">
        <v>3.2776914338298718E-4</v>
      </c>
      <c r="T29" s="122">
        <v>1.1511226375550059E-5</v>
      </c>
      <c r="U29" s="122">
        <v>5.7509323048236774E-6</v>
      </c>
      <c r="V29" s="122">
        <v>1.035153033132626E-3</v>
      </c>
      <c r="W29" s="122">
        <v>1.21347E-2</v>
      </c>
      <c r="X29" s="122">
        <v>1.737736449E-4</v>
      </c>
      <c r="Y29" s="122">
        <v>1.0522959611000001E-3</v>
      </c>
      <c r="Z29" s="122">
        <v>1.175868331E-3</v>
      </c>
      <c r="AA29" s="122">
        <v>2.7031455840000003E-4</v>
      </c>
      <c r="AB29" s="122">
        <v>2.6722524954000001E-3</v>
      </c>
      <c r="AC29" s="122">
        <v>1.1063199999999999E-5</v>
      </c>
      <c r="AD29" s="122">
        <v>2.3920999999999999E-6</v>
      </c>
      <c r="AE29" s="123"/>
      <c r="AF29" s="122">
        <v>2455.1554953077002</v>
      </c>
      <c r="AG29" s="122" t="s">
        <v>420</v>
      </c>
      <c r="AH29" s="122">
        <v>7.6538779516000002</v>
      </c>
      <c r="AI29" s="116" t="s">
        <v>420</v>
      </c>
      <c r="AJ29" s="122" t="s">
        <v>420</v>
      </c>
      <c r="AK29" s="122" t="s">
        <v>420</v>
      </c>
      <c r="AL29" s="124" t="s">
        <v>9</v>
      </c>
    </row>
    <row r="30" spans="1:38" s="90" customFormat="1" ht="26.25" customHeight="1" thickBot="1" x14ac:dyDescent="0.3">
      <c r="A30" s="77" t="s">
        <v>109</v>
      </c>
      <c r="B30" s="77" t="s">
        <v>142</v>
      </c>
      <c r="C30" s="77" t="s">
        <v>44</v>
      </c>
      <c r="D30" s="121"/>
      <c r="E30" s="122">
        <v>1.0350524078808258E-2</v>
      </c>
      <c r="F30" s="122">
        <v>0.16110881448270206</v>
      </c>
      <c r="G30" s="122">
        <v>1.1970345227617899E-4</v>
      </c>
      <c r="H30" s="122">
        <v>9.3944768668722457E-5</v>
      </c>
      <c r="I30" s="122">
        <v>2.5795781717722474E-3</v>
      </c>
      <c r="J30" s="122">
        <v>2.5795781717722474E-3</v>
      </c>
      <c r="K30" s="122">
        <v>2.5795781717722474E-3</v>
      </c>
      <c r="L30" s="122">
        <v>4.2707321294670631E-4</v>
      </c>
      <c r="M30" s="122">
        <v>0.77734108025350945</v>
      </c>
      <c r="N30" s="122">
        <v>4.2084016852836671E-3</v>
      </c>
      <c r="O30" s="122">
        <v>5.1293905629829739E-5</v>
      </c>
      <c r="P30" s="122">
        <v>1.6343691694958525E-5</v>
      </c>
      <c r="Q30" s="122">
        <v>5.6357557568822508E-7</v>
      </c>
      <c r="R30" s="122">
        <v>2.2622746005522497E-4</v>
      </c>
      <c r="S30" s="122">
        <v>8.6958112465192229E-3</v>
      </c>
      <c r="T30" s="122">
        <v>3.604130780531138E-4</v>
      </c>
      <c r="U30" s="122">
        <v>5.1070580241323716E-5</v>
      </c>
      <c r="V30" s="122">
        <v>5.0890478085960532E-3</v>
      </c>
      <c r="W30" s="122">
        <v>1.2951E-3</v>
      </c>
      <c r="X30" s="122">
        <v>1.61981496E-5</v>
      </c>
      <c r="Y30" s="122">
        <v>2.49090829E-5</v>
      </c>
      <c r="Z30" s="122">
        <v>1.1391129499999999E-5</v>
      </c>
      <c r="AA30" s="122">
        <v>2.8492504200000003E-5</v>
      </c>
      <c r="AB30" s="122">
        <v>8.0990866200000001E-5</v>
      </c>
      <c r="AC30" s="122">
        <v>1.2951000000000001E-6</v>
      </c>
      <c r="AD30" s="122">
        <v>7.5460000000000005E-7</v>
      </c>
      <c r="AE30" s="123"/>
      <c r="AF30" s="122">
        <v>82.233190833899997</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0.33261199439799305</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15.4333428894</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6.640969512339405E-2</v>
      </c>
      <c r="J32" s="122">
        <v>0.13626446818462928</v>
      </c>
      <c r="K32" s="122">
        <v>0.16511046279520608</v>
      </c>
      <c r="L32" s="122">
        <v>1.2839662977660107E-2</v>
      </c>
      <c r="M32" s="122" t="s">
        <v>420</v>
      </c>
      <c r="N32" s="126">
        <v>0.6062187341684091</v>
      </c>
      <c r="O32" s="122">
        <v>2.5086717329870644E-3</v>
      </c>
      <c r="P32" s="116" t="s">
        <v>421</v>
      </c>
      <c r="Q32" s="122">
        <v>6.8630111673799272E-3</v>
      </c>
      <c r="R32" s="122">
        <v>0.22782357987970064</v>
      </c>
      <c r="S32" s="122">
        <v>5.0150487680824529</v>
      </c>
      <c r="T32" s="122">
        <v>3.4019914415944749E-2</v>
      </c>
      <c r="U32" s="122">
        <v>3.3022092559041234E-3</v>
      </c>
      <c r="V32" s="122">
        <v>1.3490105293940935</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3984.1764367675742</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1.9469441718084419E-2</v>
      </c>
      <c r="J33" s="122">
        <v>3.6054521700156307E-2</v>
      </c>
      <c r="K33" s="122">
        <v>7.2109043400312614E-2</v>
      </c>
      <c r="L33" s="122">
        <v>7.6435586004331346E-4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3984.1764367675742</v>
      </c>
      <c r="AL33" s="124" t="s">
        <v>381</v>
      </c>
    </row>
    <row r="34" spans="1:38" s="90" customFormat="1" ht="26.25" customHeight="1" thickBot="1" x14ac:dyDescent="0.3">
      <c r="A34" s="77" t="s">
        <v>107</v>
      </c>
      <c r="B34" s="77" t="s">
        <v>146</v>
      </c>
      <c r="C34" s="77" t="s">
        <v>48</v>
      </c>
      <c r="D34" s="121"/>
      <c r="E34" s="122">
        <v>8.8022141020800013E-2</v>
      </c>
      <c r="F34" s="122">
        <v>7.8129578822400004E-3</v>
      </c>
      <c r="G34" s="122">
        <v>6.8598059040000008E-3</v>
      </c>
      <c r="H34" s="122">
        <v>1.1769982761600001E-5</v>
      </c>
      <c r="I34" s="122">
        <v>2.301284359584E-3</v>
      </c>
      <c r="J34" s="122">
        <v>2.4182621023680004E-3</v>
      </c>
      <c r="K34" s="122">
        <v>2.5532919659520003E-3</v>
      </c>
      <c r="L34" s="122">
        <v>1.4958348337296005E-3</v>
      </c>
      <c r="M34" s="122">
        <v>1.7972691468480004E-2</v>
      </c>
      <c r="N34" s="122" t="s">
        <v>421</v>
      </c>
      <c r="O34" s="122">
        <v>1.6824576585600002E-5</v>
      </c>
      <c r="P34" s="122" t="s">
        <v>421</v>
      </c>
      <c r="Q34" s="122" t="s">
        <v>421</v>
      </c>
      <c r="R34" s="122">
        <v>8.3978465961600008E-5</v>
      </c>
      <c r="S34" s="122">
        <v>2.8551234257280004E-3</v>
      </c>
      <c r="T34" s="122">
        <v>1.1755541064960001E-4</v>
      </c>
      <c r="U34" s="122">
        <v>1.6824576585600002E-5</v>
      </c>
      <c r="V34" s="122">
        <v>1.6795693192320003E-3</v>
      </c>
      <c r="W34" s="122" t="s">
        <v>421</v>
      </c>
      <c r="X34" s="122">
        <v>5.0401521273599996E-5</v>
      </c>
      <c r="Y34" s="122">
        <v>8.3978465961600008E-5</v>
      </c>
      <c r="Z34" s="122" t="s">
        <v>421</v>
      </c>
      <c r="AA34" s="122" t="s">
        <v>421</v>
      </c>
      <c r="AB34" s="122">
        <v>1.3437998723520001E-4</v>
      </c>
      <c r="AC34" s="122" t="s">
        <v>420</v>
      </c>
      <c r="AD34" s="122" t="s">
        <v>420</v>
      </c>
      <c r="AE34" s="123"/>
      <c r="AF34" s="122">
        <v>72.208483200000003</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3.3401153186790704E-2</v>
      </c>
      <c r="F36" s="122">
        <v>8.0958473790697697E-4</v>
      </c>
      <c r="G36" s="122">
        <v>8.419681274232561E-4</v>
      </c>
      <c r="H36" s="122">
        <v>3.3817511052000007E-4</v>
      </c>
      <c r="I36" s="122">
        <v>4.6200302376558152E-4</v>
      </c>
      <c r="J36" s="122">
        <v>4.9500323974883736E-4</v>
      </c>
      <c r="K36" s="122">
        <v>4.9500323974883736E-4</v>
      </c>
      <c r="L36" s="122">
        <v>2.2344538766232563E-5</v>
      </c>
      <c r="M36" s="122">
        <v>1.7764602248930236E-3</v>
      </c>
      <c r="N36" s="122">
        <v>6.0140580530232579E-5</v>
      </c>
      <c r="O36" s="122">
        <v>4.6261985023255822E-6</v>
      </c>
      <c r="P36" s="122">
        <v>1.3878595506976747E-5</v>
      </c>
      <c r="Q36" s="122">
        <v>1.8504794009302329E-5</v>
      </c>
      <c r="R36" s="122">
        <v>2.3130992511627915E-5</v>
      </c>
      <c r="S36" s="122">
        <v>4.0710546820465121E-4</v>
      </c>
      <c r="T36" s="122">
        <v>4.6261985023255818E-4</v>
      </c>
      <c r="U36" s="122">
        <v>4.6261985023255829E-5</v>
      </c>
      <c r="V36" s="122">
        <v>5.5514382027906984E-4</v>
      </c>
      <c r="W36" s="122">
        <v>6.0140580530232579E-5</v>
      </c>
      <c r="X36" s="122">
        <v>9.2523970046511655E-7</v>
      </c>
      <c r="Y36" s="122">
        <v>4.6261985023255822E-6</v>
      </c>
      <c r="Z36" s="122">
        <v>4.6261985023255822E-6</v>
      </c>
      <c r="AA36" s="122">
        <v>4.6261985023255828E-7</v>
      </c>
      <c r="AB36" s="122">
        <v>1.0640256555348841E-5</v>
      </c>
      <c r="AC36" s="122">
        <v>3.7009588018604658E-5</v>
      </c>
      <c r="AD36" s="122">
        <v>1.7579554308837213E-5</v>
      </c>
      <c r="AE36" s="123"/>
      <c r="AF36" s="122">
        <v>19.892653560000003</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19.331871657754011</v>
      </c>
      <c r="AI37" s="122" t="s">
        <v>420</v>
      </c>
      <c r="AJ37" s="122" t="s">
        <v>420</v>
      </c>
      <c r="AK37" s="122" t="s">
        <v>337</v>
      </c>
      <c r="AL37" s="124" t="s">
        <v>9</v>
      </c>
    </row>
    <row r="38" spans="1:38" s="90" customFormat="1" ht="26.25" customHeight="1" thickBot="1" x14ac:dyDescent="0.3">
      <c r="A38" s="77" t="s">
        <v>107</v>
      </c>
      <c r="B38" s="77" t="s">
        <v>150</v>
      </c>
      <c r="C38" s="77" t="s">
        <v>249</v>
      </c>
      <c r="D38" s="129"/>
      <c r="E38" s="122">
        <v>9.1947668229587429E-3</v>
      </c>
      <c r="F38" s="122">
        <v>5.8675169383997283E-4</v>
      </c>
      <c r="G38" s="122">
        <v>1.9725681020590918E-5</v>
      </c>
      <c r="H38" s="122">
        <v>2.0612778236796573E-6</v>
      </c>
      <c r="I38" s="122">
        <v>4.8524783958839025E-4</v>
      </c>
      <c r="J38" s="122">
        <v>5.6973539361806569E-4</v>
      </c>
      <c r="K38" s="122">
        <v>1.2251739139948078E-3</v>
      </c>
      <c r="L38" s="122">
        <v>2.6731826131521204E-4</v>
      </c>
      <c r="M38" s="122">
        <v>3.4992130246237203E-3</v>
      </c>
      <c r="N38" s="122">
        <v>2.3262825700530541E-8</v>
      </c>
      <c r="O38" s="122">
        <v>3.5781951703919162E-6</v>
      </c>
      <c r="P38" s="122" t="s">
        <v>421</v>
      </c>
      <c r="Q38" s="122" t="s">
        <v>421</v>
      </c>
      <c r="R38" s="122">
        <v>1.4155689189536557E-5</v>
      </c>
      <c r="S38" s="122">
        <v>5.2481686184884945E-4</v>
      </c>
      <c r="T38" s="122">
        <v>1.932131336410706E-5</v>
      </c>
      <c r="U38" s="122">
        <v>2.6217227007668837E-6</v>
      </c>
      <c r="V38" s="122">
        <v>2.9474068646649805E-4</v>
      </c>
      <c r="W38" s="122" t="s">
        <v>421</v>
      </c>
      <c r="X38" s="122">
        <v>7.8611639899891989E-6</v>
      </c>
      <c r="Y38" s="122">
        <v>1.3098328320409717E-5</v>
      </c>
      <c r="Z38" s="122" t="s">
        <v>420</v>
      </c>
      <c r="AA38" s="122" t="s">
        <v>420</v>
      </c>
      <c r="AB38" s="122">
        <v>2.0959492310398913E-5</v>
      </c>
      <c r="AC38" s="122" t="s">
        <v>421</v>
      </c>
      <c r="AD38" s="122" t="s">
        <v>420</v>
      </c>
      <c r="AE38" s="123"/>
      <c r="AF38" s="122">
        <v>11.286252288883148</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0.82271315451323068</v>
      </c>
      <c r="F39" s="122">
        <v>0.3239129385900818</v>
      </c>
      <c r="G39" s="122">
        <v>0.31383074753286444</v>
      </c>
      <c r="H39" s="122">
        <v>3.2239442242840892E-4</v>
      </c>
      <c r="I39" s="122">
        <v>6.6829194393697597E-2</v>
      </c>
      <c r="J39" s="122">
        <v>7.6501027066549862E-2</v>
      </c>
      <c r="K39" s="122">
        <v>7.6501027066549862E-2</v>
      </c>
      <c r="L39" s="122">
        <v>3.2849285715046972E-2</v>
      </c>
      <c r="M39" s="122">
        <v>0.62693931585962026</v>
      </c>
      <c r="N39" s="122">
        <v>2.591563095058351E-2</v>
      </c>
      <c r="O39" s="122">
        <v>4.9374340097713327E-4</v>
      </c>
      <c r="P39" s="122">
        <v>1.4503685707084092E-3</v>
      </c>
      <c r="Q39" s="122">
        <v>2.7399462604220447E-3</v>
      </c>
      <c r="R39" s="122">
        <v>3.2386078882117288E-2</v>
      </c>
      <c r="S39" s="122">
        <v>9.7011600007075437E-3</v>
      </c>
      <c r="T39" s="122">
        <v>0.40313966467478751</v>
      </c>
      <c r="U39" s="122">
        <v>9.7661942843080903E-4</v>
      </c>
      <c r="V39" s="122">
        <v>6.6265207319557595E-2</v>
      </c>
      <c r="W39" s="122">
        <v>1.934366534570453E-2</v>
      </c>
      <c r="X39" s="122">
        <v>6.1254940261397674E-6</v>
      </c>
      <c r="Y39" s="122">
        <v>4.835916336426133E-5</v>
      </c>
      <c r="Z39" s="122">
        <v>5.4807051812829505E-6</v>
      </c>
      <c r="AA39" s="122">
        <v>4.8359163364261327E-6</v>
      </c>
      <c r="AB39" s="122">
        <v>6.4801278908110181E-5</v>
      </c>
      <c r="AC39" s="122">
        <v>7.0926772934249945E-4</v>
      </c>
      <c r="AD39" s="122">
        <v>4.1911274915693151E-7</v>
      </c>
      <c r="AE39" s="123"/>
      <c r="AF39" s="122">
        <v>3226.2306742840888</v>
      </c>
      <c r="AG39" s="122" t="s">
        <v>420</v>
      </c>
      <c r="AH39" s="122">
        <v>11277.4550328</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1.8566707768126309</v>
      </c>
      <c r="F41" s="122">
        <v>0.18790256687109289</v>
      </c>
      <c r="G41" s="122">
        <v>0.96113284337499527</v>
      </c>
      <c r="H41" s="122">
        <v>5.2485703348006518E-3</v>
      </c>
      <c r="I41" s="122">
        <v>0.14625852682962082</v>
      </c>
      <c r="J41" s="122">
        <v>0.14782807577322751</v>
      </c>
      <c r="K41" s="122">
        <v>0.15830814802495427</v>
      </c>
      <c r="L41" s="122">
        <v>1.0650582422138869E-2</v>
      </c>
      <c r="M41" s="122">
        <v>1.9593567002083321</v>
      </c>
      <c r="N41" s="122">
        <v>2.3497897731888179E-2</v>
      </c>
      <c r="O41" s="122">
        <v>4.3679288063784403E-4</v>
      </c>
      <c r="P41" s="122">
        <v>4.1331149904769099E-3</v>
      </c>
      <c r="Q41" s="122">
        <v>3.925099858300727E-3</v>
      </c>
      <c r="R41" s="122">
        <v>8.2262929630469734E-3</v>
      </c>
      <c r="S41" s="122">
        <v>7.1492125568133578E-3</v>
      </c>
      <c r="T41" s="122">
        <v>2.5901435853542308E-3</v>
      </c>
      <c r="U41" s="122">
        <v>1.2724865154063439E-3</v>
      </c>
      <c r="V41" s="122">
        <v>6.6703069421885156E-2</v>
      </c>
      <c r="W41" s="122">
        <v>0.17182066519400097</v>
      </c>
      <c r="X41" s="122">
        <v>4.050423871780609E-2</v>
      </c>
      <c r="Y41" s="122">
        <v>6.1243165955162604E-2</v>
      </c>
      <c r="Z41" s="122">
        <v>2.4501751268058435E-2</v>
      </c>
      <c r="AA41" s="122">
        <v>2.1046758856063847E-2</v>
      </c>
      <c r="AB41" s="122">
        <v>0.147295914797091</v>
      </c>
      <c r="AC41" s="122">
        <v>2.0155334633389026E-4</v>
      </c>
      <c r="AD41" s="122">
        <v>2.4047843615276163E-2</v>
      </c>
      <c r="AE41" s="123"/>
      <c r="AF41" s="122">
        <v>9070.206595321275</v>
      </c>
      <c r="AG41" s="122">
        <v>138.1644</v>
      </c>
      <c r="AH41" s="122">
        <v>22724.057322000001</v>
      </c>
      <c r="AI41" s="122">
        <v>149.03933504496183</v>
      </c>
      <c r="AJ41" s="122" t="s">
        <v>420</v>
      </c>
      <c r="AK41" s="122" t="s">
        <v>337</v>
      </c>
      <c r="AL41" s="124" t="s">
        <v>9</v>
      </c>
    </row>
    <row r="42" spans="1:38" s="90" customFormat="1" ht="26.25" customHeight="1" thickBot="1" x14ac:dyDescent="0.3">
      <c r="A42" s="77" t="s">
        <v>107</v>
      </c>
      <c r="B42" s="77" t="s">
        <v>154</v>
      </c>
      <c r="C42" s="77" t="s">
        <v>50</v>
      </c>
      <c r="D42" s="121"/>
      <c r="E42" s="122">
        <v>2.6462106675045317E-3</v>
      </c>
      <c r="F42" s="122">
        <v>8.8772936001344074E-2</v>
      </c>
      <c r="G42" s="122">
        <v>2.4934258168339587E-5</v>
      </c>
      <c r="H42" s="122">
        <v>6.2608805048566104E-6</v>
      </c>
      <c r="I42" s="122">
        <v>3.0723688219252819E-4</v>
      </c>
      <c r="J42" s="122">
        <v>3.2115959239924821E-4</v>
      </c>
      <c r="K42" s="122">
        <v>3.3674059853812827E-4</v>
      </c>
      <c r="L42" s="122">
        <v>3.6285479827365682E-5</v>
      </c>
      <c r="M42" s="122">
        <v>0.20514287277936052</v>
      </c>
      <c r="N42" s="122">
        <v>6.5304669124967968E-4</v>
      </c>
      <c r="O42" s="122">
        <v>4.2444397536223575E-6</v>
      </c>
      <c r="P42" s="122" t="s">
        <v>421</v>
      </c>
      <c r="Q42" s="122" t="s">
        <v>421</v>
      </c>
      <c r="R42" s="122">
        <v>4.7024649324937388E-5</v>
      </c>
      <c r="S42" s="122">
        <v>1.2673966568962163E-3</v>
      </c>
      <c r="T42" s="122">
        <v>3.1664062589801269E-5</v>
      </c>
      <c r="U42" s="122">
        <v>3.9130976409823572E-6</v>
      </c>
      <c r="V42" s="122">
        <v>6.0152207842322782E-4</v>
      </c>
      <c r="W42" s="122" t="s">
        <v>421</v>
      </c>
      <c r="X42" s="122">
        <v>1.0842610626121321E-5</v>
      </c>
      <c r="Y42" s="122">
        <v>1.1973090262215425E-5</v>
      </c>
      <c r="Z42" s="122" t="s">
        <v>420</v>
      </c>
      <c r="AA42" s="122" t="s">
        <v>420</v>
      </c>
      <c r="AB42" s="122">
        <v>2.2815700888336746E-5</v>
      </c>
      <c r="AC42" s="122" t="s">
        <v>421</v>
      </c>
      <c r="AD42" s="122" t="s">
        <v>420</v>
      </c>
      <c r="AE42" s="123"/>
      <c r="AF42" s="122">
        <v>17.335022549551852</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1.9189039230543491E-3</v>
      </c>
      <c r="F44" s="122">
        <v>1.0348240650010894E-2</v>
      </c>
      <c r="G44" s="122">
        <v>5.7733135503718895E-6</v>
      </c>
      <c r="H44" s="122">
        <v>4.4619573208071032E-7</v>
      </c>
      <c r="I44" s="122">
        <v>2.6530257531675466E-4</v>
      </c>
      <c r="J44" s="122">
        <v>2.7260630167521622E-4</v>
      </c>
      <c r="K44" s="122">
        <v>3.4637058722444705E-4</v>
      </c>
      <c r="L44" s="122">
        <v>5.0274299073866882E-5</v>
      </c>
      <c r="M44" s="122">
        <v>2.5716414128133174E-2</v>
      </c>
      <c r="N44" s="122">
        <v>6.7409608803450216E-5</v>
      </c>
      <c r="O44" s="122">
        <v>1.8820419226190021E-6</v>
      </c>
      <c r="P44" s="122" t="s">
        <v>421</v>
      </c>
      <c r="Q44" s="122" t="s">
        <v>421</v>
      </c>
      <c r="R44" s="122">
        <v>6.1199573025334666E-6</v>
      </c>
      <c r="S44" s="122">
        <v>2.5466664007243794E-4</v>
      </c>
      <c r="T44" s="122">
        <v>7.7782872897560841E-6</v>
      </c>
      <c r="U44" s="122">
        <v>8.2916434051130939E-7</v>
      </c>
      <c r="V44" s="122">
        <v>1.4766978441805402E-4</v>
      </c>
      <c r="W44" s="122" t="s">
        <v>421</v>
      </c>
      <c r="X44" s="122">
        <v>2.8914530391339284E-6</v>
      </c>
      <c r="Y44" s="122">
        <v>3.7419363249565439E-6</v>
      </c>
      <c r="Z44" s="122" t="s">
        <v>420</v>
      </c>
      <c r="AA44" s="122" t="s">
        <v>420</v>
      </c>
      <c r="AB44" s="122">
        <v>6.6333893640904706E-6</v>
      </c>
      <c r="AC44" s="122" t="s">
        <v>421</v>
      </c>
      <c r="AD44" s="122" t="s">
        <v>420</v>
      </c>
      <c r="AE44" s="123"/>
      <c r="AF44" s="122">
        <v>3.6179607457866307</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1.0750380317163433E-4</v>
      </c>
      <c r="F47" s="122">
        <v>1.4692614452537995E-5</v>
      </c>
      <c r="G47" s="122">
        <v>1.8509015045077284E-7</v>
      </c>
      <c r="H47" s="122">
        <v>1.7967010986198897E-8</v>
      </c>
      <c r="I47" s="122">
        <v>1.5635719598477321E-5</v>
      </c>
      <c r="J47" s="122">
        <v>1.1233582768074026E-4</v>
      </c>
      <c r="K47" s="122">
        <v>8.2815748948660266E-4</v>
      </c>
      <c r="L47" s="122">
        <v>5.477610332880515E-6</v>
      </c>
      <c r="M47" s="122">
        <v>5.0732316643276284E-5</v>
      </c>
      <c r="N47" s="122">
        <v>3.0264380310574448E-9</v>
      </c>
      <c r="O47" s="122">
        <v>2.3888395492599473E-6</v>
      </c>
      <c r="P47" s="122" t="s">
        <v>421</v>
      </c>
      <c r="Q47" s="122" t="s">
        <v>421</v>
      </c>
      <c r="R47" s="122">
        <v>3.3122540818301768E-6</v>
      </c>
      <c r="S47" s="122">
        <v>2.4201934048842446E-4</v>
      </c>
      <c r="T47" s="122">
        <v>3.3262567322304018E-6</v>
      </c>
      <c r="U47" s="122">
        <v>2.4602743424017592E-8</v>
      </c>
      <c r="V47" s="122">
        <v>1.0625189672013614E-4</v>
      </c>
      <c r="W47" s="122" t="s">
        <v>421</v>
      </c>
      <c r="X47" s="122">
        <v>6.8548457357190197E-8</v>
      </c>
      <c r="Y47" s="122">
        <v>1.1590786685989112E-7</v>
      </c>
      <c r="Z47" s="122" t="s">
        <v>420</v>
      </c>
      <c r="AA47" s="122" t="s">
        <v>420</v>
      </c>
      <c r="AB47" s="122">
        <v>1.8445632421708131E-7</v>
      </c>
      <c r="AC47" s="122" t="s">
        <v>421</v>
      </c>
      <c r="AD47" s="122" t="s">
        <v>420</v>
      </c>
      <c r="AE47" s="123"/>
      <c r="AF47" s="122">
        <v>0.10579415422266773</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0.29589953849844075</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0.37662454391343814</v>
      </c>
      <c r="AL53" s="124" t="s">
        <v>307</v>
      </c>
    </row>
    <row r="54" spans="1:38" s="90" customFormat="1" ht="37.5" customHeight="1" thickBot="1" x14ac:dyDescent="0.3">
      <c r="A54" s="77" t="s">
        <v>102</v>
      </c>
      <c r="B54" s="77" t="s">
        <v>164</v>
      </c>
      <c r="C54" s="77" t="s">
        <v>258</v>
      </c>
      <c r="D54" s="121"/>
      <c r="E54" s="122" t="s">
        <v>420</v>
      </c>
      <c r="F54" s="122">
        <v>0.1913247973317064</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36348.676862399996</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2.3595924250896062E-2</v>
      </c>
      <c r="J61" s="122">
        <v>0.23595924250896058</v>
      </c>
      <c r="K61" s="122">
        <v>0.78941878494623674</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74121.530465949822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2.2344975455370308</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999899</v>
      </c>
      <c r="AL82" s="124" t="s">
        <v>338</v>
      </c>
    </row>
    <row r="83" spans="1:38" s="90" customFormat="1" ht="26.25" customHeight="1" thickBot="1" x14ac:dyDescent="0.3">
      <c r="A83" s="77" t="s">
        <v>100</v>
      </c>
      <c r="B83" s="84" t="s">
        <v>194</v>
      </c>
      <c r="C83" s="83" t="s">
        <v>62</v>
      </c>
      <c r="D83" s="121"/>
      <c r="E83" s="122" t="s">
        <v>421</v>
      </c>
      <c r="F83" s="122">
        <v>8.274843323076924E-4</v>
      </c>
      <c r="G83" s="122" t="s">
        <v>421</v>
      </c>
      <c r="H83" s="122" t="s">
        <v>420</v>
      </c>
      <c r="I83" s="122">
        <v>2.068710830769231E-4</v>
      </c>
      <c r="J83" s="122">
        <v>1.5515331230769233E-3</v>
      </c>
      <c r="K83" s="122">
        <v>7.2404879076923088E-3</v>
      </c>
      <c r="L83" s="122">
        <v>1.1791651735384618E-5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1.7389953787198515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1.4014689999999998E-2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5.3067978255962843E-3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999899</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0.83138261090909071</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4.9550986415368391E-3</v>
      </c>
      <c r="F91" s="122">
        <v>1.3299833263695904E-2</v>
      </c>
      <c r="G91" s="122">
        <v>1.4770903738439269E-3</v>
      </c>
      <c r="H91" s="122">
        <v>1.1403782653788844E-2</v>
      </c>
      <c r="I91" s="122">
        <v>7.5967167417496068E-2</v>
      </c>
      <c r="J91" s="122">
        <v>7.7605806059823271E-2</v>
      </c>
      <c r="K91" s="122">
        <v>7.7944257684363971E-2</v>
      </c>
      <c r="L91" s="122">
        <v>3.3386978130972155E-4</v>
      </c>
      <c r="M91" s="122">
        <v>0.15165344947629139</v>
      </c>
      <c r="N91" s="122">
        <v>2.7097049941148133E-2</v>
      </c>
      <c r="O91" s="122">
        <v>1.752539782417227E-2</v>
      </c>
      <c r="P91" s="122">
        <v>3.8665261536118429E-4</v>
      </c>
      <c r="Q91" s="122">
        <v>6.3009428292859138E-5</v>
      </c>
      <c r="R91" s="122">
        <v>1.185238045183562E-2</v>
      </c>
      <c r="S91" s="122">
        <v>0.47977427014058449</v>
      </c>
      <c r="T91" s="122">
        <v>2.6879927016817191E-2</v>
      </c>
      <c r="U91" s="122">
        <v>2.679590854245037E-3</v>
      </c>
      <c r="V91" s="122">
        <v>0.27656544492862445</v>
      </c>
      <c r="W91" s="122">
        <v>2.7478994346479143E-4</v>
      </c>
      <c r="X91" s="122">
        <v>3.050168372459185E-4</v>
      </c>
      <c r="Y91" s="122">
        <v>1.2365547455915613E-4</v>
      </c>
      <c r="Z91" s="122">
        <v>1.2365547455915613E-4</v>
      </c>
      <c r="AA91" s="122">
        <v>1.2365547455915613E-4</v>
      </c>
      <c r="AB91" s="122">
        <v>6.7598326092338686E-4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0.17162128958059605</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3.4003712813162458E-5</v>
      </c>
      <c r="F99" s="122">
        <v>1.3529294167620486E-3</v>
      </c>
      <c r="G99" s="122" t="s">
        <v>420</v>
      </c>
      <c r="H99" s="122">
        <v>1.1583548537246922E-3</v>
      </c>
      <c r="I99" s="122">
        <v>2.6239999999999999E-5</v>
      </c>
      <c r="J99" s="122">
        <v>4.032E-5</v>
      </c>
      <c r="K99" s="122">
        <v>8.8319999999999995E-5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6.4000000000000001E-2</v>
      </c>
      <c r="AL99" s="124" t="s">
        <v>334</v>
      </c>
    </row>
    <row r="100" spans="1:38" s="90" customFormat="1" ht="26.25" customHeight="1" thickBot="1" x14ac:dyDescent="0.3">
      <c r="A100" s="77" t="s">
        <v>104</v>
      </c>
      <c r="B100" s="77" t="s">
        <v>203</v>
      </c>
      <c r="C100" s="77" t="s">
        <v>357</v>
      </c>
      <c r="D100" s="129"/>
      <c r="E100" s="122">
        <v>1.3834142349242252E-4</v>
      </c>
      <c r="F100" s="122">
        <v>3.1941536336199355E-3</v>
      </c>
      <c r="G100" s="122" t="s">
        <v>420</v>
      </c>
      <c r="H100" s="122">
        <v>2.6438792907923733E-3</v>
      </c>
      <c r="I100" s="122">
        <v>5.7211999999999994E-5</v>
      </c>
      <c r="J100" s="122">
        <v>8.5862000000000012E-5</v>
      </c>
      <c r="K100" s="122">
        <v>1.8758199999999999E-4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0.31980000000000003</v>
      </c>
      <c r="AL100" s="124" t="s">
        <v>334</v>
      </c>
    </row>
    <row r="101" spans="1:38" s="90" customFormat="1" ht="26.25" customHeight="1" thickBot="1" x14ac:dyDescent="0.3">
      <c r="A101" s="77" t="s">
        <v>104</v>
      </c>
      <c r="B101" s="77" t="s">
        <v>205</v>
      </c>
      <c r="C101" s="77" t="s">
        <v>244</v>
      </c>
      <c r="D101" s="129"/>
      <c r="E101" s="122">
        <v>4.7959711061699323E-7</v>
      </c>
      <c r="F101" s="122">
        <v>2.2860001313142555E-6</v>
      </c>
      <c r="G101" s="122" t="s">
        <v>420</v>
      </c>
      <c r="H101" s="122">
        <v>1.1109747475240302E-5</v>
      </c>
      <c r="I101" s="122">
        <v>2.0000000000000002E-7</v>
      </c>
      <c r="J101" s="122">
        <v>5.9999999999999997E-7</v>
      </c>
      <c r="K101" s="122">
        <v>1.4000000000000001E-6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0.01</v>
      </c>
      <c r="AL101" s="124" t="s">
        <v>334</v>
      </c>
    </row>
    <row r="102" spans="1:38" s="90" customFormat="1" ht="26.25" customHeight="1" thickBot="1" x14ac:dyDescent="0.3">
      <c r="A102" s="77" t="s">
        <v>104</v>
      </c>
      <c r="B102" s="77" t="s">
        <v>206</v>
      </c>
      <c r="C102" s="77" t="s">
        <v>358</v>
      </c>
      <c r="D102" s="129"/>
      <c r="E102" s="122">
        <v>1.2492232724201646E-7</v>
      </c>
      <c r="F102" s="122">
        <v>1.0900706054744724E-6</v>
      </c>
      <c r="G102" s="122" t="s">
        <v>420</v>
      </c>
      <c r="H102" s="122">
        <v>1.0153540810670749E-5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2.5417785205479452E-7</v>
      </c>
      <c r="F104" s="122">
        <v>2.9144383561643839E-6</v>
      </c>
      <c r="G104" s="122" t="s">
        <v>420</v>
      </c>
      <c r="H104" s="122">
        <v>5.2796451945205488E-6</v>
      </c>
      <c r="I104" s="122">
        <v>1.0000000000000001E-7</v>
      </c>
      <c r="J104" s="122">
        <v>2.9999999999999999E-7</v>
      </c>
      <c r="K104" s="122">
        <v>7.0000000000000007E-7</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5.0000000000000001E-3</v>
      </c>
      <c r="AL104" s="124" t="s">
        <v>334</v>
      </c>
    </row>
    <row r="105" spans="1:38" s="90" customFormat="1" ht="26.25" customHeight="1" thickBot="1" x14ac:dyDescent="0.3">
      <c r="A105" s="77" t="s">
        <v>104</v>
      </c>
      <c r="B105" s="77" t="s">
        <v>298</v>
      </c>
      <c r="C105" s="77" t="s">
        <v>247</v>
      </c>
      <c r="D105" s="129"/>
      <c r="E105" s="122">
        <v>1.6258805322896283E-5</v>
      </c>
      <c r="F105" s="122">
        <v>2.0478870684931507E-4</v>
      </c>
      <c r="G105" s="122" t="s">
        <v>420</v>
      </c>
      <c r="H105" s="122">
        <v>4.1410849589041093E-4</v>
      </c>
      <c r="I105" s="122">
        <v>4.760000000000001E-6</v>
      </c>
      <c r="J105" s="122">
        <v>7.4800000000000004E-6</v>
      </c>
      <c r="K105" s="122">
        <v>1.632E-5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3.4000000000000002E-2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1.091124751479324E-6</v>
      </c>
      <c r="F107" s="122">
        <v>1.1764388439887775E-5</v>
      </c>
      <c r="G107" s="122" t="s">
        <v>420</v>
      </c>
      <c r="H107" s="122">
        <v>4.3514525929679388E-5</v>
      </c>
      <c r="I107" s="122">
        <v>3.1399999999999997E-8</v>
      </c>
      <c r="J107" s="122">
        <v>7.85E-7</v>
      </c>
      <c r="K107" s="122">
        <v>3.7287499999999997E-6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0.157</v>
      </c>
      <c r="AL107" s="124" t="s">
        <v>334</v>
      </c>
    </row>
    <row r="108" spans="1:38" s="90" customFormat="1" ht="26.25" customHeight="1" thickBot="1" x14ac:dyDescent="0.3">
      <c r="A108" s="77" t="s">
        <v>104</v>
      </c>
      <c r="B108" s="77" t="s">
        <v>300</v>
      </c>
      <c r="C108" s="77" t="s">
        <v>360</v>
      </c>
      <c r="D108" s="129"/>
      <c r="E108" s="122">
        <v>2.5315968415664587E-6</v>
      </c>
      <c r="F108" s="122">
        <v>6.5295205677363762E-5</v>
      </c>
      <c r="G108" s="122" t="s">
        <v>420</v>
      </c>
      <c r="H108" s="122">
        <v>5.2778456783428182E-5</v>
      </c>
      <c r="I108" s="122">
        <v>7.6049999999999996E-7</v>
      </c>
      <c r="J108" s="122">
        <v>1.0140000000000001E-5</v>
      </c>
      <c r="K108" s="122">
        <v>2.0280000000000002E-5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0.50700000000000001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1.1229580122569989E-6</v>
      </c>
      <c r="F110" s="122">
        <v>4.8601199999999991E-5</v>
      </c>
      <c r="G110" s="122" t="s">
        <v>420</v>
      </c>
      <c r="H110" s="122">
        <v>3.1214673952589113E-5</v>
      </c>
      <c r="I110" s="122">
        <v>1.576E-6</v>
      </c>
      <c r="J110" s="122">
        <v>1.2562000000000001E-5</v>
      </c>
      <c r="K110" s="122">
        <v>1.6961999999999998E-5</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0.27080000000000004</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1.0727269919999999E-3</v>
      </c>
      <c r="F112" s="122" t="s">
        <v>421</v>
      </c>
      <c r="G112" s="122" t="s">
        <v>420</v>
      </c>
      <c r="H112" s="122">
        <v>1.0909250391857145E-3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26818.174800000001</v>
      </c>
      <c r="AL112" s="124" t="s">
        <v>411</v>
      </c>
    </row>
    <row r="113" spans="1:38" s="90" customFormat="1" ht="26.25" customHeight="1" thickBot="1" x14ac:dyDescent="0.3">
      <c r="A113" s="77" t="s">
        <v>114</v>
      </c>
      <c r="B113" s="84" t="s">
        <v>222</v>
      </c>
      <c r="C113" s="84" t="s">
        <v>120</v>
      </c>
      <c r="D113" s="121"/>
      <c r="E113" s="122">
        <v>4.4819583615009608E-4</v>
      </c>
      <c r="F113" s="122" t="s">
        <v>421</v>
      </c>
      <c r="G113" s="122" t="s">
        <v>420</v>
      </c>
      <c r="H113" s="122">
        <v>2.5815826907324359E-3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11204.895903752404</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6.113393241742028E-4</v>
      </c>
      <c r="F116" s="122" t="s">
        <v>421</v>
      </c>
      <c r="G116" s="122" t="s">
        <v>420</v>
      </c>
      <c r="H116" s="122">
        <v>1.7519498135306353E-3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15283.483104355071</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1.7065055000000001E-5</v>
      </c>
      <c r="J119" s="122">
        <v>3.0633410000000005E-4</v>
      </c>
      <c r="K119" s="122">
        <v>3.0633410000000005E-4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247.56</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2.129016E-4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247.56</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3.1471199999999998E-3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13.113</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v>2.2663573421955385E-3</v>
      </c>
      <c r="F132" s="122">
        <v>5.3617535999999997E-3</v>
      </c>
      <c r="G132" s="122">
        <v>2.54380237790002E-4</v>
      </c>
      <c r="H132" s="122" t="s">
        <v>421</v>
      </c>
      <c r="I132" s="122">
        <v>1.8776774816037408E-5</v>
      </c>
      <c r="J132" s="122">
        <v>6.9986160677957597E-5</v>
      </c>
      <c r="K132" s="122">
        <v>8.8762935493994988E-5</v>
      </c>
      <c r="L132" s="122">
        <v>2.4495156237285161E-6</v>
      </c>
      <c r="M132" s="122">
        <v>2.0162052380566701E-4</v>
      </c>
      <c r="N132" s="122">
        <v>0.31915199999999999</v>
      </c>
      <c r="O132" s="122">
        <v>0.10212863999999999</v>
      </c>
      <c r="P132" s="122">
        <v>1.4680991999999997E-2</v>
      </c>
      <c r="Q132" s="122">
        <v>3.0000288E-2</v>
      </c>
      <c r="R132" s="122">
        <v>8.9362559999999994E-2</v>
      </c>
      <c r="S132" s="122">
        <v>0.25532159999999998</v>
      </c>
      <c r="T132" s="122">
        <v>5.1064319999999996E-2</v>
      </c>
      <c r="U132" s="122">
        <v>9.5745599999999987E-4</v>
      </c>
      <c r="V132" s="122">
        <v>0.42128063999999998</v>
      </c>
      <c r="W132" s="122">
        <v>0.31915199999999999</v>
      </c>
      <c r="X132" s="122">
        <v>3.2553504000000003E-6</v>
      </c>
      <c r="Y132" s="122">
        <v>4.4681280000000006E-7</v>
      </c>
      <c r="Z132" s="122">
        <v>3.8936544000000003E-6</v>
      </c>
      <c r="AA132" s="122">
        <v>6.383040000000001E-7</v>
      </c>
      <c r="AB132" s="122">
        <v>8.2341216000000001E-6</v>
      </c>
      <c r="AC132" s="122">
        <v>3.0000288E-2</v>
      </c>
      <c r="AD132" s="122">
        <v>2.8723679999999998E-2</v>
      </c>
      <c r="AE132" s="123"/>
      <c r="AF132" s="122" t="s">
        <v>422</v>
      </c>
      <c r="AG132" s="122" t="s">
        <v>422</v>
      </c>
      <c r="AH132" s="122" t="s">
        <v>422</v>
      </c>
      <c r="AI132" s="122" t="s">
        <v>422</v>
      </c>
      <c r="AJ132" s="122" t="s">
        <v>422</v>
      </c>
      <c r="AK132" s="122">
        <v>6.3830400000000003</v>
      </c>
      <c r="AL132" s="124" t="s">
        <v>416</v>
      </c>
    </row>
    <row r="133" spans="1:38" s="90" customFormat="1" ht="26.25" customHeight="1" thickBot="1" x14ac:dyDescent="0.3">
      <c r="A133" s="77" t="s">
        <v>105</v>
      </c>
      <c r="B133" s="77" t="s">
        <v>292</v>
      </c>
      <c r="C133" s="83" t="s">
        <v>84</v>
      </c>
      <c r="D133" s="121"/>
      <c r="E133" s="122">
        <v>5.1199500000000007E-3</v>
      </c>
      <c r="F133" s="122">
        <v>8.0678000000000002E-5</v>
      </c>
      <c r="G133" s="122">
        <v>7.0127800000000006E-4</v>
      </c>
      <c r="H133" s="122" t="s">
        <v>420</v>
      </c>
      <c r="I133" s="122">
        <v>2.1534820000000001E-4</v>
      </c>
      <c r="J133" s="122">
        <v>2.1534820000000001E-4</v>
      </c>
      <c r="K133" s="122">
        <v>2.3930336000000003E-4</v>
      </c>
      <c r="L133" s="122" t="s">
        <v>421</v>
      </c>
      <c r="M133" s="122">
        <v>8.6884000000000006E-4</v>
      </c>
      <c r="N133" s="122">
        <v>1.8636618E-4</v>
      </c>
      <c r="O133" s="122">
        <v>3.121618E-5</v>
      </c>
      <c r="P133" s="122">
        <v>9.2469400000000004E-3</v>
      </c>
      <c r="Q133" s="122">
        <v>8.4463660000000013E-5</v>
      </c>
      <c r="R133" s="122">
        <v>8.4153360000000004E-5</v>
      </c>
      <c r="S133" s="122">
        <v>7.714058000000001E-5</v>
      </c>
      <c r="T133" s="122">
        <v>1.0754998E-4</v>
      </c>
      <c r="U133" s="122">
        <v>1.2275468E-4</v>
      </c>
      <c r="V133" s="122">
        <v>9.9370471999999993E-4</v>
      </c>
      <c r="W133" s="122">
        <v>1.6756200000000001E-4</v>
      </c>
      <c r="X133" s="122">
        <v>8.1919200000000005E-8</v>
      </c>
      <c r="Y133" s="122">
        <v>4.4745260000000005E-8</v>
      </c>
      <c r="Z133" s="122">
        <v>3.9966640000000007E-8</v>
      </c>
      <c r="AA133" s="122">
        <v>4.3379940000000003E-8</v>
      </c>
      <c r="AB133" s="122">
        <v>2.1001104000000003E-7</v>
      </c>
      <c r="AC133" s="122">
        <v>9.3090000000000002E-4</v>
      </c>
      <c r="AD133" s="122">
        <v>2.5444600000000001E-3</v>
      </c>
      <c r="AE133" s="123"/>
      <c r="AF133" s="122" t="s">
        <v>420</v>
      </c>
      <c r="AG133" s="122" t="s">
        <v>420</v>
      </c>
      <c r="AH133" s="122" t="s">
        <v>420</v>
      </c>
      <c r="AI133" s="122" t="s">
        <v>420</v>
      </c>
      <c r="AJ133" s="122" t="s">
        <v>420</v>
      </c>
      <c r="AK133" s="122">
        <v>6206</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4.3250217E-4</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28833478</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4.3038639999999996E-2</v>
      </c>
      <c r="J139" s="122">
        <v>4.3038639999999996E-2</v>
      </c>
      <c r="K139" s="122">
        <v>4.3038639999999996E-2</v>
      </c>
      <c r="L139" s="122" t="s">
        <v>421</v>
      </c>
      <c r="M139" s="122" t="s">
        <v>421</v>
      </c>
      <c r="N139" s="122">
        <v>1.2572000000000001E-4</v>
      </c>
      <c r="O139" s="122">
        <v>2.5152000000000003E-4</v>
      </c>
      <c r="P139" s="122">
        <v>2.5152000000000003E-4</v>
      </c>
      <c r="Q139" s="122">
        <v>3.9882000000000003E-4</v>
      </c>
      <c r="R139" s="122">
        <v>3.7912999999999998E-4</v>
      </c>
      <c r="S139" s="122">
        <v>8.8396000000000004E-4</v>
      </c>
      <c r="T139" s="122" t="s">
        <v>421</v>
      </c>
      <c r="U139" s="122" t="s">
        <v>421</v>
      </c>
      <c r="V139" s="122" t="s">
        <v>421</v>
      </c>
      <c r="W139" s="122">
        <v>0.42752000000000001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1105</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9.8072434615304758</v>
      </c>
      <c r="F141" s="69">
        <f t="shared" ref="F141:AD141" si="0">SUM(F14:F140)</f>
        <v>8.2377939530794198</v>
      </c>
      <c r="G141" s="69">
        <f t="shared" si="0"/>
        <v>1.4831514864381841</v>
      </c>
      <c r="H141" s="69">
        <f t="shared" si="0"/>
        <v>0.11096271625105865</v>
      </c>
      <c r="I141" s="69">
        <f t="shared" si="0"/>
        <v>0.75628534348870369</v>
      </c>
      <c r="J141" s="69">
        <f t="shared" si="0"/>
        <v>1.0771725431974324</v>
      </c>
      <c r="K141" s="69">
        <f t="shared" si="0"/>
        <v>1.7703156058146019</v>
      </c>
      <c r="L141" s="69">
        <f t="shared" si="0"/>
        <v>0.23125058468629855</v>
      </c>
      <c r="M141" s="69">
        <f t="shared" si="0"/>
        <v>15.357868698938052</v>
      </c>
      <c r="N141" s="69">
        <f t="shared" si="0"/>
        <v>1.937848866321531</v>
      </c>
      <c r="O141" s="69">
        <f t="shared" si="0"/>
        <v>0.17476416242514822</v>
      </c>
      <c r="P141" s="69">
        <f t="shared" si="0"/>
        <v>6.702736280847521E-2</v>
      </c>
      <c r="Q141" s="69">
        <f t="shared" si="0"/>
        <v>8.4879808255250169E-2</v>
      </c>
      <c r="R141" s="69">
        <f>SUM(R14:R140)</f>
        <v>0.42069693263865254</v>
      </c>
      <c r="S141" s="69">
        <f t="shared" si="0"/>
        <v>5.931492078439069</v>
      </c>
      <c r="T141" s="69">
        <f t="shared" si="0"/>
        <v>0.59234065072382858</v>
      </c>
      <c r="U141" s="69">
        <f t="shared" si="0"/>
        <v>1.5988628058459724E-2</v>
      </c>
      <c r="V141" s="69">
        <f t="shared" si="0"/>
        <v>3.178721689690458</v>
      </c>
      <c r="W141" s="69">
        <f t="shared" si="0"/>
        <v>1.1705739730494948</v>
      </c>
      <c r="X141" s="69">
        <f t="shared" si="0"/>
        <v>4.6050223735597987E-2</v>
      </c>
      <c r="Y141" s="69">
        <f t="shared" si="0"/>
        <v>6.8418145081870912E-2</v>
      </c>
      <c r="Z141" s="69">
        <f t="shared" si="0"/>
        <v>2.9894794823781094E-2</v>
      </c>
      <c r="AA141" s="69">
        <f t="shared" si="0"/>
        <v>2.6046652114100156E-2</v>
      </c>
      <c r="AB141" s="69">
        <f t="shared" si="0"/>
        <v>0.1704096280572702</v>
      </c>
      <c r="AC141" s="69">
        <f t="shared" si="0"/>
        <v>5.5147276663694997E-2</v>
      </c>
      <c r="AD141" s="69">
        <f t="shared" si="0"/>
        <v>5.5373702101134153E-2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2.0058602233424101</v>
      </c>
      <c r="F143" s="78">
        <v>0.91557566328611328</v>
      </c>
      <c r="G143" s="78">
        <v>1.3195421492947066E-2</v>
      </c>
      <c r="H143" s="78">
        <v>5.4038821280497737E-2</v>
      </c>
      <c r="I143" s="78">
        <v>0.12591582398748435</v>
      </c>
      <c r="J143" s="78">
        <v>0.12591582398748435</v>
      </c>
      <c r="K143" s="78">
        <v>0.12591582398748435</v>
      </c>
      <c r="L143" s="78">
        <v>7.202821005008038E-2</v>
      </c>
      <c r="M143" s="78">
        <v>7.477607461393295</v>
      </c>
      <c r="N143" s="78">
        <v>0.15771558996045937</v>
      </c>
      <c r="O143" s="78">
        <v>1.9865139271645852E-5</v>
      </c>
      <c r="P143" s="78">
        <v>1.2259184660577374E-3</v>
      </c>
      <c r="Q143" s="78">
        <v>3.2691988169397914E-5</v>
      </c>
      <c r="R143" s="78">
        <v>1.4274672426112152E-3</v>
      </c>
      <c r="S143" s="78">
        <v>9.7661873854506414E-4</v>
      </c>
      <c r="T143" s="78">
        <v>1.8503491269499008E-4</v>
      </c>
      <c r="U143" s="78">
        <v>2.5653697795504131E-5</v>
      </c>
      <c r="V143" s="78">
        <v>4.4065168919739349E-3</v>
      </c>
      <c r="W143" s="78">
        <v>0.1230068</v>
      </c>
      <c r="X143" s="78">
        <v>3.2800963165E-3</v>
      </c>
      <c r="Y143" s="78">
        <v>3.7248251527E-3</v>
      </c>
      <c r="Z143" s="78">
        <v>2.8499260053999999E-3</v>
      </c>
      <c r="AA143" s="78">
        <v>3.209787547E-3</v>
      </c>
      <c r="AB143" s="78">
        <v>1.3064635021599999E-2</v>
      </c>
      <c r="AC143" s="78">
        <v>1.230064E-4</v>
      </c>
      <c r="AD143" s="78">
        <v>2.47044E-5</v>
      </c>
      <c r="AE143" s="79"/>
      <c r="AF143" s="78">
        <v>8098.9655963314999</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0.5372008122308638</v>
      </c>
      <c r="F144" s="78">
        <v>7.6420596734916399E-2</v>
      </c>
      <c r="G144" s="78">
        <v>2.6477858171412151E-3</v>
      </c>
      <c r="H144" s="78">
        <v>8.4846652369393249E-4</v>
      </c>
      <c r="I144" s="78">
        <v>4.6357341976343655E-2</v>
      </c>
      <c r="J144" s="78">
        <v>4.6357341976343655E-2</v>
      </c>
      <c r="K144" s="78">
        <v>4.6357341976343655E-2</v>
      </c>
      <c r="L144" s="78">
        <v>2.6437728517534509E-2</v>
      </c>
      <c r="M144" s="78">
        <v>0.39389846523722422</v>
      </c>
      <c r="N144" s="78">
        <v>2.3560154874386441E-3</v>
      </c>
      <c r="O144" s="78">
        <v>1.9241735542664555E-6</v>
      </c>
      <c r="P144" s="78">
        <v>1.9091071136408526E-4</v>
      </c>
      <c r="Q144" s="78">
        <v>3.7439336254276379E-6</v>
      </c>
      <c r="R144" s="78">
        <v>2.9818696940513704E-4</v>
      </c>
      <c r="S144" s="78">
        <v>2.0024811777811111E-4</v>
      </c>
      <c r="T144" s="78">
        <v>9.2628964636448947E-6</v>
      </c>
      <c r="U144" s="78">
        <v>3.6395201423223664E-6</v>
      </c>
      <c r="V144" s="78">
        <v>6.5198122112486748E-4</v>
      </c>
      <c r="W144" s="78">
        <v>2.2756699999999998E-2</v>
      </c>
      <c r="X144" s="78">
        <v>6.9648162939999999E-4</v>
      </c>
      <c r="Y144" s="78">
        <v>7.8156880360000008E-4</v>
      </c>
      <c r="Z144" s="78">
        <v>6.1191911889999992E-4</v>
      </c>
      <c r="AA144" s="78">
        <v>6.5079172880000001E-4</v>
      </c>
      <c r="AB144" s="78">
        <v>2.7407612807000001E-3</v>
      </c>
      <c r="AC144" s="78">
        <v>2.2756699999999998E-5</v>
      </c>
      <c r="AD144" s="78">
        <v>4.6307000000000004E-6</v>
      </c>
      <c r="AE144" s="79"/>
      <c r="AF144" s="78">
        <v>1510.4404096347</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1.6260105791249784</v>
      </c>
      <c r="F145" s="78">
        <v>8.7853292883141809E-2</v>
      </c>
      <c r="G145" s="78">
        <v>3.7331712925816928E-3</v>
      </c>
      <c r="H145" s="78">
        <v>5.0572220243286703E-4</v>
      </c>
      <c r="I145" s="78">
        <v>4.1625898572595188E-2</v>
      </c>
      <c r="J145" s="78">
        <v>4.1625898572595188E-2</v>
      </c>
      <c r="K145" s="78">
        <v>4.1625898572595188E-2</v>
      </c>
      <c r="L145" s="78">
        <v>2.6192351108349967E-2</v>
      </c>
      <c r="M145" s="78">
        <v>0.38571538404985178</v>
      </c>
      <c r="N145" s="78">
        <v>3.297758292827813E-5</v>
      </c>
      <c r="O145" s="78">
        <v>2.4814172367575519E-6</v>
      </c>
      <c r="P145" s="78">
        <v>2.6298463163963888E-4</v>
      </c>
      <c r="Q145" s="78">
        <v>4.9624697098618108E-6</v>
      </c>
      <c r="R145" s="78">
        <v>4.2173989071682156E-4</v>
      </c>
      <c r="S145" s="78">
        <v>2.8281481324180831E-4</v>
      </c>
      <c r="T145" s="78">
        <v>9.9311404018296061E-6</v>
      </c>
      <c r="U145" s="78">
        <v>4.9621049462085169E-6</v>
      </c>
      <c r="V145" s="78">
        <v>8.9316794740793427E-4</v>
      </c>
      <c r="W145" s="78">
        <v>1.0470699999999999E-2</v>
      </c>
      <c r="X145" s="78">
        <v>1.4999669970000001E-4</v>
      </c>
      <c r="Y145" s="78">
        <v>9.0831334959999999E-4</v>
      </c>
      <c r="Z145" s="78">
        <v>1.0149776701E-3</v>
      </c>
      <c r="AA145" s="78">
        <v>2.3332819969999998E-4</v>
      </c>
      <c r="AB145" s="78">
        <v>2.3066159191000002E-3</v>
      </c>
      <c r="AC145" s="78">
        <v>9.5456000000000006E-6</v>
      </c>
      <c r="AD145" s="78">
        <v>2.0636999999999998E-6</v>
      </c>
      <c r="AE145" s="79"/>
      <c r="AF145" s="78">
        <v>2118.4189067418001</v>
      </c>
      <c r="AG145" s="78" t="s">
        <v>420</v>
      </c>
      <c r="AH145" s="78">
        <v>7.6538779516000002</v>
      </c>
      <c r="AI145" s="73" t="s">
        <v>420</v>
      </c>
      <c r="AJ145" s="78" t="s">
        <v>420</v>
      </c>
      <c r="AK145" s="78" t="s">
        <v>420</v>
      </c>
      <c r="AL145" s="88" t="s">
        <v>9</v>
      </c>
    </row>
    <row r="146" spans="1:38" s="75" customFormat="1" ht="26.25" customHeight="1" thickBot="1" x14ac:dyDescent="0.3">
      <c r="A146" s="89"/>
      <c r="B146" s="88" t="s">
        <v>375</v>
      </c>
      <c r="C146" s="87" t="s">
        <v>376</v>
      </c>
      <c r="D146" s="86" t="s">
        <v>1</v>
      </c>
      <c r="E146" s="78">
        <v>7.6624864687642631E-3</v>
      </c>
      <c r="F146" s="78">
        <v>0.11926875408172513</v>
      </c>
      <c r="G146" s="78">
        <v>8.861639046939913E-5</v>
      </c>
      <c r="H146" s="78">
        <v>6.9547253187797717E-5</v>
      </c>
      <c r="I146" s="78">
        <v>1.9096600989309837E-3</v>
      </c>
      <c r="J146" s="78">
        <v>1.9096600989309837E-3</v>
      </c>
      <c r="K146" s="78">
        <v>1.9096600989309837E-3</v>
      </c>
      <c r="L146" s="78">
        <v>3.1616203106815037E-4</v>
      </c>
      <c r="M146" s="78">
        <v>0.57546511304217141</v>
      </c>
      <c r="N146" s="78">
        <v>3.1154771220360923E-3</v>
      </c>
      <c r="O146" s="78">
        <v>3.7972846092243009E-5</v>
      </c>
      <c r="P146" s="78">
        <v>1.2099224687441494E-5</v>
      </c>
      <c r="Q146" s="78">
        <v>4.1721464439453453E-7</v>
      </c>
      <c r="R146" s="78">
        <v>1.6747604646272731E-4</v>
      </c>
      <c r="S146" s="78">
        <v>6.4375035992432069E-3</v>
      </c>
      <c r="T146" s="78">
        <v>2.6681357511180591E-4</v>
      </c>
      <c r="U146" s="78">
        <v>3.7807518447523796E-5</v>
      </c>
      <c r="V146" s="78">
        <v>3.7674188935128269E-3</v>
      </c>
      <c r="W146" s="78">
        <v>9.5910000000000006E-4</v>
      </c>
      <c r="X146" s="78">
        <v>1.1991480000000001E-5</v>
      </c>
      <c r="Y146" s="78">
        <v>1.8440178299999998E-5</v>
      </c>
      <c r="Z146" s="78">
        <v>8.432845700000001E-6</v>
      </c>
      <c r="AA146" s="78">
        <v>2.1092983100000001E-5</v>
      </c>
      <c r="AB146" s="78">
        <v>5.9957487099999999E-5</v>
      </c>
      <c r="AC146" s="78">
        <v>9.5870000000000003E-7</v>
      </c>
      <c r="AD146" s="78">
        <v>5.5850000000000003E-7</v>
      </c>
      <c r="AE146" s="79"/>
      <c r="AF146" s="78">
        <v>60.877179478999999</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0.29133604635648314</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13.5181207386</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5.5218009989621043E-2</v>
      </c>
      <c r="J148" s="78">
        <v>0.1132865517564426</v>
      </c>
      <c r="K148" s="78">
        <v>0.13728288484656134</v>
      </c>
      <c r="L148" s="78">
        <v>1.0679690419220169E-2</v>
      </c>
      <c r="M148" s="78" t="s">
        <v>420</v>
      </c>
      <c r="N148" s="80">
        <v>0.503860671214024</v>
      </c>
      <c r="O148" s="78">
        <v>2.0853025298802987E-3</v>
      </c>
      <c r="P148" s="73" t="s">
        <v>421</v>
      </c>
      <c r="Q148" s="78">
        <v>5.7043104572849015E-3</v>
      </c>
      <c r="R148" s="78">
        <v>0.18935405014540793</v>
      </c>
      <c r="S148" s="78">
        <v>4.1682056966506584</v>
      </c>
      <c r="T148" s="78">
        <v>2.8276830557151942E-2</v>
      </c>
      <c r="U148" s="78">
        <v>2.745657696931224E-3</v>
      </c>
      <c r="V148" s="78">
        <v>1.1216101540910308</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3284.0632531877991</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1.623984036823449E-2</v>
      </c>
      <c r="J149" s="78">
        <v>3.0073778459693508E-2</v>
      </c>
      <c r="K149" s="78">
        <v>6.0147556919387016E-2</v>
      </c>
      <c r="L149" s="78">
        <v>6.3756410334550194E-4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3284.0632531877991</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8.952620661993663</v>
      </c>
      <c r="F152" s="27">
        <f t="shared" ref="F152:AD152" si="1">F141 + F151 + IF(AND(OR($B$4="AT",$B$4="BE",$B$4="CH",$B$4="GB",$B$4="IE",$B$4="LT",$B$4="LU",$B$4="NL"),SUM(F143:F149)&gt;0),SUM(F143:F149)-SUM(F27:F33),0)</f>
        <v>7.8200042083634456</v>
      </c>
      <c r="G152" s="27">
        <f t="shared" si="1"/>
        <v>1.4791356130524562</v>
      </c>
      <c r="H152" s="27">
        <f t="shared" si="1"/>
        <v>9.1924675110960252E-2</v>
      </c>
      <c r="I152" s="27">
        <f t="shared" si="1"/>
        <v>0.70680444383440921</v>
      </c>
      <c r="J152" s="27">
        <f t="shared" si="1"/>
        <v>1.0131542703581113</v>
      </c>
      <c r="K152" s="27">
        <f t="shared" si="1"/>
        <v>1.69546692821436</v>
      </c>
      <c r="L152" s="27">
        <f t="shared" si="1"/>
        <v>0.20895144094806595</v>
      </c>
      <c r="M152" s="27">
        <f t="shared" si="1"/>
        <v>12.359862601467459</v>
      </c>
      <c r="N152" s="27">
        <f t="shared" si="1"/>
        <v>1.7782515672380015</v>
      </c>
      <c r="O152" s="27">
        <f t="shared" si="1"/>
        <v>0.17432087354374204</v>
      </c>
      <c r="P152" s="27">
        <f t="shared" si="1"/>
        <v>6.6636892664789907E-2</v>
      </c>
      <c r="Q152" s="27">
        <f t="shared" si="1"/>
        <v>8.3710269769996792E-2</v>
      </c>
      <c r="R152" s="27">
        <f t="shared" si="1"/>
        <v>0.38174099935441763</v>
      </c>
      <c r="S152" s="27">
        <f t="shared" si="1"/>
        <v>5.0820970224844295</v>
      </c>
      <c r="T152" s="27">
        <f t="shared" si="1"/>
        <v>0.58643998553759791</v>
      </c>
      <c r="U152" s="27">
        <f t="shared" si="1"/>
        <v>1.5410627846762582E-2</v>
      </c>
      <c r="V152" s="27">
        <f t="shared" si="1"/>
        <v>2.9486014538037306</v>
      </c>
      <c r="W152" s="27">
        <f t="shared" si="1"/>
        <v>1.1412644730494947</v>
      </c>
      <c r="X152" s="27">
        <f t="shared" si="1"/>
        <v>4.5327353921697983E-2</v>
      </c>
      <c r="Y152" s="27">
        <f t="shared" si="1"/>
        <v>6.7471244718370918E-2</v>
      </c>
      <c r="Z152" s="27">
        <f t="shared" si="1"/>
        <v>2.9132154881281094E-2</v>
      </c>
      <c r="AA152" s="27">
        <f t="shared" si="1"/>
        <v>2.5299801172900156E-2</v>
      </c>
      <c r="AB152" s="27">
        <f t="shared" si="1"/>
        <v>0.16723036699617019</v>
      </c>
      <c r="AC152" s="27">
        <f t="shared" si="1"/>
        <v>5.5118112463694996E-2</v>
      </c>
      <c r="AD152" s="27">
        <f t="shared" si="1"/>
        <v>5.5367675901134152E-2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8.952620661993663</v>
      </c>
      <c r="F154" s="27">
        <f>F141 + F153 - IF(OR($B$6=2005,$B$6&gt;=2020),SUM(F99:F122),0) + IF(AND(OR($B$4="AT",$B$4="BE",$B$4="CH",$B$4="GB",$B$4="IE",$B$4="LT",$B$4="LU",$B$4="NL"),SUM(F143:F149)&gt;0),SUM(F143:F149)-SUM(F27:F33),0)</f>
        <v>7.8200042083634456</v>
      </c>
      <c r="G154" s="27">
        <f>G141 + G153 + IF(AND(OR($B$4="AT",$B$4="BE",$B$4="CH",$B$4="GB",$B$4="IE",$B$4="LT",$B$4="LU",$B$4="NL"),SUM(G143:G149)&gt;0),SUM(G143:G149)-SUM(G27:G33),0)</f>
        <v>1.4791356130524562</v>
      </c>
      <c r="H154" s="27">
        <f t="shared" ref="H154:AD154" si="2">H141 + H153 + IF(AND(OR($B$4="AT",$B$4="BE",$B$4="CH",$B$4="GB",$B$4="IE",$B$4="LT",$B$4="LU",$B$4="NL"),SUM(H143:H149)&gt;0),SUM(H143:H149)-SUM(H27:H33),0)</f>
        <v>9.1924675110960252E-2</v>
      </c>
      <c r="I154" s="27">
        <f t="shared" si="2"/>
        <v>0.70680444383440921</v>
      </c>
      <c r="J154" s="27">
        <f t="shared" si="2"/>
        <v>1.0131542703581113</v>
      </c>
      <c r="K154" s="27">
        <f t="shared" si="2"/>
        <v>1.69546692821436</v>
      </c>
      <c r="L154" s="27">
        <f t="shared" si="2"/>
        <v>0.20895144094806595</v>
      </c>
      <c r="M154" s="27">
        <f t="shared" si="2"/>
        <v>12.359862601467459</v>
      </c>
      <c r="N154" s="27">
        <f t="shared" si="2"/>
        <v>1.7782515672380015</v>
      </c>
      <c r="O154" s="27">
        <f t="shared" si="2"/>
        <v>0.17432087354374204</v>
      </c>
      <c r="P154" s="27">
        <f t="shared" si="2"/>
        <v>6.6636892664789907E-2</v>
      </c>
      <c r="Q154" s="27">
        <f t="shared" si="2"/>
        <v>8.3710269769996792E-2</v>
      </c>
      <c r="R154" s="27">
        <f t="shared" si="2"/>
        <v>0.38174099935441763</v>
      </c>
      <c r="S154" s="27">
        <f t="shared" si="2"/>
        <v>5.0820970224844295</v>
      </c>
      <c r="T154" s="27">
        <f t="shared" si="2"/>
        <v>0.58643998553759791</v>
      </c>
      <c r="U154" s="27">
        <f t="shared" si="2"/>
        <v>1.5410627846762582E-2</v>
      </c>
      <c r="V154" s="27">
        <f t="shared" si="2"/>
        <v>2.9486014538037306</v>
      </c>
      <c r="W154" s="27">
        <f t="shared" si="2"/>
        <v>1.1412644730494947</v>
      </c>
      <c r="X154" s="27">
        <f t="shared" si="2"/>
        <v>4.5327353921697983E-2</v>
      </c>
      <c r="Y154" s="27">
        <f t="shared" si="2"/>
        <v>6.7471244718370918E-2</v>
      </c>
      <c r="Z154" s="27">
        <f t="shared" si="2"/>
        <v>2.9132154881281094E-2</v>
      </c>
      <c r="AA154" s="27">
        <f t="shared" si="2"/>
        <v>2.5299801172900156E-2</v>
      </c>
      <c r="AB154" s="27">
        <f t="shared" si="2"/>
        <v>0.16723036699617019</v>
      </c>
      <c r="AC154" s="27">
        <f t="shared" si="2"/>
        <v>5.5118112463694996E-2</v>
      </c>
      <c r="AD154" s="27">
        <f t="shared" si="2"/>
        <v>5.5367675901134152E-2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1377"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1378"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1"/>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S25" sqref="S25"/>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77734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2005</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2005</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1.2202725130574148</v>
      </c>
      <c r="F14" s="122">
        <v>1.2523277357651878E-2</v>
      </c>
      <c r="G14" s="122">
        <v>2.9901616958146436E-2</v>
      </c>
      <c r="H14" s="122">
        <v>5.1208717545264855E-3</v>
      </c>
      <c r="I14" s="122">
        <v>4.9314672784438757E-3</v>
      </c>
      <c r="J14" s="122">
        <v>5.001700581959501E-3</v>
      </c>
      <c r="K14" s="122">
        <v>5.0982713742934848E-3</v>
      </c>
      <c r="L14" s="122">
        <v>1.7837943557437816E-4</v>
      </c>
      <c r="M14" s="122">
        <v>5.9917651145930471E-2</v>
      </c>
      <c r="N14" s="122">
        <v>0.56500400517312899</v>
      </c>
      <c r="O14" s="122">
        <v>5.0976321237978399E-2</v>
      </c>
      <c r="P14" s="122">
        <v>3.3753166369232188E-2</v>
      </c>
      <c r="Q14" s="122">
        <v>4.0450316589777366E-2</v>
      </c>
      <c r="R14" s="122">
        <v>4.6667563884590237E-2</v>
      </c>
      <c r="S14" s="122">
        <v>0.1251282818432442</v>
      </c>
      <c r="T14" s="122">
        <v>7.2369798498604032E-2</v>
      </c>
      <c r="U14" s="122">
        <v>6.1682108173780493E-3</v>
      </c>
      <c r="V14" s="122">
        <v>0.92200133181231858</v>
      </c>
      <c r="W14" s="122">
        <v>4.9487461938232419E-2</v>
      </c>
      <c r="X14" s="122">
        <v>4.2786492000000006E-6</v>
      </c>
      <c r="Y14" s="122">
        <v>9.1175976999999986E-6</v>
      </c>
      <c r="Z14" s="122">
        <v>4.8389484999999997E-6</v>
      </c>
      <c r="AA14" s="122">
        <v>6.1111168251367181E-6</v>
      </c>
      <c r="AB14" s="122">
        <v>2.4143806199999997E-5</v>
      </c>
      <c r="AC14" s="122">
        <v>2.3023207600000001E-2</v>
      </c>
      <c r="AD14" s="122">
        <v>1.7318342000000001E-6</v>
      </c>
      <c r="AE14" s="123"/>
      <c r="AF14" s="122">
        <v>29.263876464843722</v>
      </c>
      <c r="AG14" s="122" t="s">
        <v>420</v>
      </c>
      <c r="AH14" s="122">
        <v>889.46394480000004</v>
      </c>
      <c r="AI14" s="122">
        <v>1603.4921522348423</v>
      </c>
      <c r="AJ14" s="122">
        <v>2881.9110886663989</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0.31175161502714327</v>
      </c>
      <c r="F23" s="122">
        <v>9.5389186256456704E-2</v>
      </c>
      <c r="G23" s="122">
        <v>6.5717220400754678E-4</v>
      </c>
      <c r="H23" s="122">
        <v>8.2910086049153118E-5</v>
      </c>
      <c r="I23" s="122">
        <v>1.6122824584893357E-2</v>
      </c>
      <c r="J23" s="122">
        <v>2.3480401875228825E-2</v>
      </c>
      <c r="K23" s="122">
        <v>8.7250342423015492E-2</v>
      </c>
      <c r="L23" s="122">
        <v>1.0024885018606664E-2</v>
      </c>
      <c r="M23" s="122">
        <v>0.34159994788243941</v>
      </c>
      <c r="N23" s="122">
        <v>8.6321716863125561E-6</v>
      </c>
      <c r="O23" s="122">
        <v>1.7764347630019862E-4</v>
      </c>
      <c r="P23" s="122" t="s">
        <v>421</v>
      </c>
      <c r="Q23" s="122" t="s">
        <v>421</v>
      </c>
      <c r="R23" s="122">
        <v>5.5808447640571775E-4</v>
      </c>
      <c r="S23" s="122">
        <v>2.4535833806560998E-2</v>
      </c>
      <c r="T23" s="122">
        <v>7.7223112169576616E-4</v>
      </c>
      <c r="U23" s="122">
        <v>1.070225776880527E-4</v>
      </c>
      <c r="V23" s="122">
        <v>1.3933142333464444E-2</v>
      </c>
      <c r="W23" s="122" t="s">
        <v>421</v>
      </c>
      <c r="X23" s="122">
        <v>3.2745729198544935E-4</v>
      </c>
      <c r="Y23" s="122">
        <v>5.3452275317288122E-4</v>
      </c>
      <c r="Z23" s="122" t="s">
        <v>420</v>
      </c>
      <c r="AA23" s="122" t="s">
        <v>420</v>
      </c>
      <c r="AB23" s="122">
        <v>8.6198004515832959E-4</v>
      </c>
      <c r="AC23" s="122" t="s">
        <v>421</v>
      </c>
      <c r="AD23" s="122" t="s">
        <v>420</v>
      </c>
      <c r="AE23" s="123"/>
      <c r="AF23" s="122">
        <v>464.07967341626397</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0.365334157533593</v>
      </c>
      <c r="F24" s="122">
        <v>6.8402003416051516E-2</v>
      </c>
      <c r="G24" s="122">
        <v>0.1352179206069237</v>
      </c>
      <c r="H24" s="122">
        <v>1.0023829373154061E-3</v>
      </c>
      <c r="I24" s="122">
        <v>2.9444015814073205E-2</v>
      </c>
      <c r="J24" s="122">
        <v>2.9444015814073205E-2</v>
      </c>
      <c r="K24" s="122">
        <v>2.9444015814073205E-2</v>
      </c>
      <c r="L24" s="122">
        <v>1.5906776594005155E-2</v>
      </c>
      <c r="M24" s="122">
        <v>0.13507589417936797</v>
      </c>
      <c r="N24" s="122">
        <v>1.2908068215072483E-4</v>
      </c>
      <c r="O24" s="122">
        <v>9.7886458842843614E-6</v>
      </c>
      <c r="P24" s="122">
        <v>9.4463218962648741E-4</v>
      </c>
      <c r="Q24" s="122">
        <v>1.8594717668262185E-4</v>
      </c>
      <c r="R24" s="122">
        <v>3.019000589340121E-4</v>
      </c>
      <c r="S24" s="122">
        <v>3.1530528804253328E-4</v>
      </c>
      <c r="T24" s="122">
        <v>2.9979764261232481E-5</v>
      </c>
      <c r="U24" s="122">
        <v>2.3899425459414665E-4</v>
      </c>
      <c r="V24" s="122">
        <v>4.2118549811539743E-2</v>
      </c>
      <c r="W24" s="122">
        <v>1.9827521486556841E-3</v>
      </c>
      <c r="X24" s="122">
        <v>2.690877916032714E-6</v>
      </c>
      <c r="Y24" s="122">
        <v>2.1243773021310903E-5</v>
      </c>
      <c r="Z24" s="122">
        <v>2.4076276090819019E-6</v>
      </c>
      <c r="AA24" s="122">
        <v>2.1243773021310902E-6</v>
      </c>
      <c r="AB24" s="122">
        <v>2.8466655848556604E-5</v>
      </c>
      <c r="AC24" s="122" t="s">
        <v>421</v>
      </c>
      <c r="AD24" s="122" t="s">
        <v>421</v>
      </c>
      <c r="AE24" s="123"/>
      <c r="AF24" s="122">
        <v>1418.20298675406</v>
      </c>
      <c r="AG24" s="122" t="s">
        <v>420</v>
      </c>
      <c r="AH24" s="122">
        <v>1432.6448544</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2.2717691941758185</v>
      </c>
      <c r="F27" s="122">
        <v>0.98186307894157243</v>
      </c>
      <c r="G27" s="122">
        <v>1.0586615809240661E-2</v>
      </c>
      <c r="H27" s="122">
        <v>6.4594219053091401E-2</v>
      </c>
      <c r="I27" s="122">
        <v>0.1256190368466073</v>
      </c>
      <c r="J27" s="122">
        <v>0.12561903684660733</v>
      </c>
      <c r="K27" s="122">
        <v>0.1256190368466073</v>
      </c>
      <c r="L27" s="122">
        <v>7.3848631071327109E-2</v>
      </c>
      <c r="M27" s="122">
        <v>8.0165181580740654</v>
      </c>
      <c r="N27" s="122">
        <v>2.9826342389332027E-3</v>
      </c>
      <c r="O27" s="122">
        <v>2.4015626748125769E-5</v>
      </c>
      <c r="P27" s="122">
        <v>1.4469072480209045E-3</v>
      </c>
      <c r="Q27" s="122">
        <v>3.9241259998008114E-5</v>
      </c>
      <c r="R27" s="122">
        <v>1.6478283481679537E-3</v>
      </c>
      <c r="S27" s="122">
        <v>1.1292126391077924E-3</v>
      </c>
      <c r="T27" s="122">
        <v>2.2791240946615419E-4</v>
      </c>
      <c r="U27" s="122">
        <v>3.045126649976469E-5</v>
      </c>
      <c r="V27" s="122">
        <v>5.2175281650103447E-3</v>
      </c>
      <c r="W27" s="122">
        <v>0.1380458</v>
      </c>
      <c r="X27" s="122">
        <v>3.6675086503999998E-3</v>
      </c>
      <c r="Y27" s="122">
        <v>4.1585410325000001E-3</v>
      </c>
      <c r="Z27" s="122">
        <v>3.1860554334999999E-3</v>
      </c>
      <c r="AA27" s="122">
        <v>3.5897694609000001E-3</v>
      </c>
      <c r="AB27" s="122">
        <v>1.46018745773E-2</v>
      </c>
      <c r="AC27" s="122">
        <v>1.380462E-4</v>
      </c>
      <c r="AD27" s="122">
        <v>2.7695000000000002E-5</v>
      </c>
      <c r="AE27" s="123"/>
      <c r="AF27" s="122">
        <v>9389.0552831324003</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0.64096681818033219</v>
      </c>
      <c r="F28" s="122">
        <v>9.448025699269956E-2</v>
      </c>
      <c r="G28" s="122">
        <v>2.6162768525453376E-3</v>
      </c>
      <c r="H28" s="122">
        <v>1.1128145632126989E-3</v>
      </c>
      <c r="I28" s="122">
        <v>5.0201474115774469E-2</v>
      </c>
      <c r="J28" s="122">
        <v>5.0201474115774469E-2</v>
      </c>
      <c r="K28" s="122">
        <v>5.0201474115774469E-2</v>
      </c>
      <c r="L28" s="122">
        <v>2.9399334663576027E-2</v>
      </c>
      <c r="M28" s="122">
        <v>0.48789079846573236</v>
      </c>
      <c r="N28" s="122">
        <v>7.0585733236310118E-5</v>
      </c>
      <c r="O28" s="122">
        <v>2.359404129580062E-6</v>
      </c>
      <c r="P28" s="122">
        <v>2.3127003807983369E-4</v>
      </c>
      <c r="Q28" s="122">
        <v>4.5681938619149008E-6</v>
      </c>
      <c r="R28" s="122">
        <v>3.5937851399168373E-4</v>
      </c>
      <c r="S28" s="122">
        <v>2.4140963607625121E-4</v>
      </c>
      <c r="T28" s="122">
        <v>1.1696832476998587E-5</v>
      </c>
      <c r="U28" s="122">
        <v>4.4175794646696769E-6</v>
      </c>
      <c r="V28" s="122">
        <v>7.9064587172318515E-4</v>
      </c>
      <c r="W28" s="122">
        <v>2.7441E-2</v>
      </c>
      <c r="X28" s="122">
        <v>8.2576763880000002E-4</v>
      </c>
      <c r="Y28" s="122">
        <v>9.2671827710000005E-4</v>
      </c>
      <c r="Z28" s="122">
        <v>7.2544048750000005E-4</v>
      </c>
      <c r="AA28" s="122">
        <v>7.7189835750000001E-4</v>
      </c>
      <c r="AB28" s="122">
        <v>3.2498247609000002E-3</v>
      </c>
      <c r="AC28" s="122">
        <v>2.7441100000000001E-5</v>
      </c>
      <c r="AD28" s="122">
        <v>5.5751999999999996E-6</v>
      </c>
      <c r="AE28" s="123"/>
      <c r="AF28" s="122">
        <v>1823.4058648831001</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1.8738417954876065</v>
      </c>
      <c r="F29" s="122">
        <v>0.10256010666765884</v>
      </c>
      <c r="G29" s="122">
        <v>3.653549465725004E-3</v>
      </c>
      <c r="H29" s="122">
        <v>5.8072705777236909E-4</v>
      </c>
      <c r="I29" s="122">
        <v>4.7033300651804673E-2</v>
      </c>
      <c r="J29" s="122">
        <v>4.7033300651804673E-2</v>
      </c>
      <c r="K29" s="122">
        <v>4.7033300651804673E-2</v>
      </c>
      <c r="L29" s="122">
        <v>3.001371571931806E-2</v>
      </c>
      <c r="M29" s="122">
        <v>0.46210073266402085</v>
      </c>
      <c r="N29" s="122">
        <v>2.9345739641879869E-5</v>
      </c>
      <c r="O29" s="122">
        <v>2.9234690772964103E-6</v>
      </c>
      <c r="P29" s="122">
        <v>3.0984323146068088E-4</v>
      </c>
      <c r="Q29" s="122">
        <v>5.8465822287309111E-6</v>
      </c>
      <c r="R29" s="122">
        <v>4.9689115167664093E-4</v>
      </c>
      <c r="S29" s="122">
        <v>3.3321034037906138E-4</v>
      </c>
      <c r="T29" s="122">
        <v>1.1699215197114285E-5</v>
      </c>
      <c r="U29" s="122">
        <v>5.8462263028690024E-6</v>
      </c>
      <c r="V29" s="122">
        <v>1.0523100567405633E-3</v>
      </c>
      <c r="W29" s="122">
        <v>1.20544E-2</v>
      </c>
      <c r="X29" s="122">
        <v>1.7267021709999999E-4</v>
      </c>
      <c r="Y29" s="122">
        <v>1.0456140937000001E-3</v>
      </c>
      <c r="Z29" s="122">
        <v>1.1684018041E-3</v>
      </c>
      <c r="AA29" s="122">
        <v>2.6859811580000001E-4</v>
      </c>
      <c r="AB29" s="122">
        <v>2.6552842306999998E-3</v>
      </c>
      <c r="AC29" s="122">
        <v>1.11691E-5</v>
      </c>
      <c r="AD29" s="122">
        <v>2.3819E-6</v>
      </c>
      <c r="AE29" s="123"/>
      <c r="AF29" s="122">
        <v>2495.8981979036998</v>
      </c>
      <c r="AG29" s="122" t="s">
        <v>420</v>
      </c>
      <c r="AH29" s="122">
        <v>8.3615795727000002</v>
      </c>
      <c r="AI29" s="116" t="s">
        <v>420</v>
      </c>
      <c r="AJ29" s="122" t="s">
        <v>420</v>
      </c>
      <c r="AK29" s="122" t="s">
        <v>420</v>
      </c>
      <c r="AL29" s="124" t="s">
        <v>9</v>
      </c>
    </row>
    <row r="30" spans="1:38" s="90" customFormat="1" ht="26.25" customHeight="1" thickBot="1" x14ac:dyDescent="0.3">
      <c r="A30" s="77" t="s">
        <v>109</v>
      </c>
      <c r="B30" s="77" t="s">
        <v>142</v>
      </c>
      <c r="C30" s="77" t="s">
        <v>44</v>
      </c>
      <c r="D30" s="121"/>
      <c r="E30" s="122">
        <v>9.0814998828091277E-3</v>
      </c>
      <c r="F30" s="122">
        <v>0.13192983789948087</v>
      </c>
      <c r="G30" s="122">
        <v>4.9603593311856709E-5</v>
      </c>
      <c r="H30" s="122">
        <v>8.5608992808769086E-5</v>
      </c>
      <c r="I30" s="122">
        <v>2.0426816562365445E-3</v>
      </c>
      <c r="J30" s="122">
        <v>2.0426816562365445E-3</v>
      </c>
      <c r="K30" s="122">
        <v>2.0426816562365445E-3</v>
      </c>
      <c r="L30" s="122">
        <v>3.4524247811515814E-4</v>
      </c>
      <c r="M30" s="122">
        <v>0.64117294183082163</v>
      </c>
      <c r="N30" s="122">
        <v>5.7285954243267145E-5</v>
      </c>
      <c r="O30" s="122">
        <v>4.7220877506587025E-5</v>
      </c>
      <c r="P30" s="122">
        <v>1.4922242801284692E-5</v>
      </c>
      <c r="Q30" s="122">
        <v>5.1456009659602395E-7</v>
      </c>
      <c r="R30" s="122">
        <v>2.0818613020615723E-4</v>
      </c>
      <c r="S30" s="122">
        <v>8.0057354036470914E-3</v>
      </c>
      <c r="T30" s="122">
        <v>3.3178141601061974E-4</v>
      </c>
      <c r="U30" s="122">
        <v>4.7015272956401984E-5</v>
      </c>
      <c r="V30" s="122">
        <v>4.6847600352908679E-3</v>
      </c>
      <c r="W30" s="122">
        <v>1.1794000000000002E-3</v>
      </c>
      <c r="X30" s="122">
        <v>1.43432556E-5</v>
      </c>
      <c r="Y30" s="122">
        <v>2.1375341199999997E-5</v>
      </c>
      <c r="Z30" s="122">
        <v>1.0267054200000001E-5</v>
      </c>
      <c r="AA30" s="122">
        <v>2.43380025E-5</v>
      </c>
      <c r="AB30" s="122">
        <v>7.0323653500000002E-5</v>
      </c>
      <c r="AC30" s="122">
        <v>1.1795999999999999E-6</v>
      </c>
      <c r="AD30" s="122">
        <v>6.2419999999999999E-7</v>
      </c>
      <c r="AE30" s="123"/>
      <c r="AF30" s="122">
        <v>75.081178894700003</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0.30713755997764919</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14.2513179236</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6.4069657971788027E-2</v>
      </c>
      <c r="J32" s="122">
        <v>0.13145117936029055</v>
      </c>
      <c r="K32" s="122">
        <v>0.15929057100274857</v>
      </c>
      <c r="L32" s="122">
        <v>1.2390482140600611E-2</v>
      </c>
      <c r="M32" s="122" t="s">
        <v>420</v>
      </c>
      <c r="N32" s="126">
        <v>0.58469258662529611</v>
      </c>
      <c r="O32" s="122">
        <v>2.419770974839103E-3</v>
      </c>
      <c r="P32" s="116" t="s">
        <v>421</v>
      </c>
      <c r="Q32" s="122">
        <v>6.6193949632984686E-3</v>
      </c>
      <c r="R32" s="122">
        <v>0.21973190778556084</v>
      </c>
      <c r="S32" s="122">
        <v>4.8369121141220308</v>
      </c>
      <c r="T32" s="122">
        <v>3.2812809654540892E-2</v>
      </c>
      <c r="U32" s="122">
        <v>3.1858114200549706E-3</v>
      </c>
      <c r="V32" s="122">
        <v>1.3014267133982023</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3791.8117346149888</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1.8723210731424248E-2</v>
      </c>
      <c r="J33" s="122">
        <v>3.4672612465600432E-2</v>
      </c>
      <c r="K33" s="122">
        <v>6.9345224931200863E-2</v>
      </c>
      <c r="L33" s="122">
        <v>7.3505938427072964E-4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3791.8117346149888</v>
      </c>
      <c r="AL33" s="124" t="s">
        <v>381</v>
      </c>
    </row>
    <row r="34" spans="1:38" s="90" customFormat="1" ht="26.25" customHeight="1" thickBot="1" x14ac:dyDescent="0.3">
      <c r="A34" s="77" t="s">
        <v>107</v>
      </c>
      <c r="B34" s="77" t="s">
        <v>146</v>
      </c>
      <c r="C34" s="77" t="s">
        <v>48</v>
      </c>
      <c r="D34" s="121"/>
      <c r="E34" s="122">
        <v>9.2363813337599993E-2</v>
      </c>
      <c r="F34" s="122">
        <v>8.1983302732800013E-3</v>
      </c>
      <c r="G34" s="122">
        <v>7.1981642880000005E-3</v>
      </c>
      <c r="H34" s="122">
        <v>1.2350534515200002E-5</v>
      </c>
      <c r="I34" s="122">
        <v>2.4147946932480003E-3</v>
      </c>
      <c r="J34" s="122">
        <v>2.5375423368960001E-3</v>
      </c>
      <c r="K34" s="122">
        <v>2.6792325181440001E-3</v>
      </c>
      <c r="L34" s="122">
        <v>1.5696165506112001E-3</v>
      </c>
      <c r="M34" s="122">
        <v>1.885919043456E-2</v>
      </c>
      <c r="N34" s="122" t="s">
        <v>421</v>
      </c>
      <c r="O34" s="122">
        <v>1.7654445043200003E-5</v>
      </c>
      <c r="P34" s="122" t="s">
        <v>421</v>
      </c>
      <c r="Q34" s="122" t="s">
        <v>421</v>
      </c>
      <c r="R34" s="122">
        <v>8.8120684915200012E-5</v>
      </c>
      <c r="S34" s="122">
        <v>2.9959517468160003E-3</v>
      </c>
      <c r="T34" s="122">
        <v>1.2335380485119999E-4</v>
      </c>
      <c r="U34" s="122">
        <v>1.7654445043200003E-5</v>
      </c>
      <c r="V34" s="122">
        <v>1.7624136983040001E-3</v>
      </c>
      <c r="W34" s="122" t="s">
        <v>421</v>
      </c>
      <c r="X34" s="122">
        <v>5.2887564979199997E-5</v>
      </c>
      <c r="Y34" s="122">
        <v>8.8120684915200012E-5</v>
      </c>
      <c r="Z34" s="122" t="s">
        <v>421</v>
      </c>
      <c r="AA34" s="122" t="s">
        <v>421</v>
      </c>
      <c r="AB34" s="122">
        <v>1.4100824989440002E-4</v>
      </c>
      <c r="AC34" s="122" t="s">
        <v>420</v>
      </c>
      <c r="AD34" s="122" t="s">
        <v>420</v>
      </c>
      <c r="AE34" s="123"/>
      <c r="AF34" s="122">
        <v>75.770150400000006</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3.2414056816186053E-2</v>
      </c>
      <c r="F36" s="122">
        <v>7.8565927186046531E-4</v>
      </c>
      <c r="G36" s="122">
        <v>8.1708564273488382E-4</v>
      </c>
      <c r="H36" s="122">
        <v>3.2818110156000008E-4</v>
      </c>
      <c r="I36" s="122">
        <v>4.4834955780837221E-4</v>
      </c>
      <c r="J36" s="122">
        <v>4.8037452622325593E-4</v>
      </c>
      <c r="K36" s="122">
        <v>4.8037452622325593E-4</v>
      </c>
      <c r="L36" s="122">
        <v>2.1684195903348842E-5</v>
      </c>
      <c r="M36" s="122">
        <v>1.7239609165395353E-3</v>
      </c>
      <c r="N36" s="122">
        <v>5.8363260195348852E-5</v>
      </c>
      <c r="O36" s="122">
        <v>4.4894815534883732E-6</v>
      </c>
      <c r="P36" s="122">
        <v>1.346844466046512E-5</v>
      </c>
      <c r="Q36" s="122">
        <v>1.7957926213953493E-5</v>
      </c>
      <c r="R36" s="122">
        <v>2.2447407767441863E-5</v>
      </c>
      <c r="S36" s="122">
        <v>3.9507437670697684E-4</v>
      </c>
      <c r="T36" s="122">
        <v>4.4894815534883721E-4</v>
      </c>
      <c r="U36" s="122">
        <v>4.4894815534883725E-5</v>
      </c>
      <c r="V36" s="122">
        <v>5.3873778641860468E-4</v>
      </c>
      <c r="W36" s="122">
        <v>5.8363260195348852E-5</v>
      </c>
      <c r="X36" s="122">
        <v>8.9789631069767464E-7</v>
      </c>
      <c r="Y36" s="122">
        <v>4.4894815534883732E-6</v>
      </c>
      <c r="Z36" s="122">
        <v>4.4894815534883732E-6</v>
      </c>
      <c r="AA36" s="122">
        <v>4.4894815534883732E-7</v>
      </c>
      <c r="AB36" s="122">
        <v>1.0325807573023258E-5</v>
      </c>
      <c r="AC36" s="122">
        <v>3.5915852427906986E-5</v>
      </c>
      <c r="AD36" s="122">
        <v>1.7060029903255815E-5</v>
      </c>
      <c r="AE36" s="123"/>
      <c r="AF36" s="122">
        <v>19.304770680000001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19.337664884135474</v>
      </c>
      <c r="AI37" s="122" t="s">
        <v>420</v>
      </c>
      <c r="AJ37" s="122" t="s">
        <v>420</v>
      </c>
      <c r="AK37" s="122" t="s">
        <v>337</v>
      </c>
      <c r="AL37" s="124" t="s">
        <v>9</v>
      </c>
    </row>
    <row r="38" spans="1:38" s="90" customFormat="1" ht="26.25" customHeight="1" thickBot="1" x14ac:dyDescent="0.3">
      <c r="A38" s="77" t="s">
        <v>107</v>
      </c>
      <c r="B38" s="77" t="s">
        <v>150</v>
      </c>
      <c r="C38" s="77" t="s">
        <v>249</v>
      </c>
      <c r="D38" s="129"/>
      <c r="E38" s="122">
        <v>9.5168868724893399E-3</v>
      </c>
      <c r="F38" s="122">
        <v>5.9065457348004104E-4</v>
      </c>
      <c r="G38" s="122">
        <v>1.7791576360197385E-5</v>
      </c>
      <c r="H38" s="122">
        <v>2.2415344258577182E-6</v>
      </c>
      <c r="I38" s="122">
        <v>4.7626007213420041E-4</v>
      </c>
      <c r="J38" s="122">
        <v>5.5971637725653952E-4</v>
      </c>
      <c r="K38" s="122">
        <v>1.1916668813707876E-3</v>
      </c>
      <c r="L38" s="122">
        <v>2.662550499412932E-4</v>
      </c>
      <c r="M38" s="122">
        <v>3.6606154455727869E-3</v>
      </c>
      <c r="N38" s="122">
        <v>3.2844759641669319E-10</v>
      </c>
      <c r="O38" s="122">
        <v>3.9327881731619316E-6</v>
      </c>
      <c r="P38" s="122" t="s">
        <v>421</v>
      </c>
      <c r="Q38" s="122" t="s">
        <v>421</v>
      </c>
      <c r="R38" s="122">
        <v>1.5407474088949681E-5</v>
      </c>
      <c r="S38" s="122">
        <v>5.6450980319095183E-4</v>
      </c>
      <c r="T38" s="122">
        <v>2.1025520881974912E-5</v>
      </c>
      <c r="U38" s="122">
        <v>2.8467235609148567E-6</v>
      </c>
      <c r="V38" s="122">
        <v>3.2152410868558723E-4</v>
      </c>
      <c r="W38" s="122" t="s">
        <v>421</v>
      </c>
      <c r="X38" s="122">
        <v>8.5372535610852937E-6</v>
      </c>
      <c r="Y38" s="122">
        <v>1.422469002804374E-5</v>
      </c>
      <c r="Z38" s="122" t="s">
        <v>420</v>
      </c>
      <c r="AA38" s="122" t="s">
        <v>420</v>
      </c>
      <c r="AB38" s="122">
        <v>2.2761943589129034E-5</v>
      </c>
      <c r="AC38" s="122" t="s">
        <v>421</v>
      </c>
      <c r="AD38" s="122" t="s">
        <v>420</v>
      </c>
      <c r="AE38" s="123"/>
      <c r="AF38" s="122">
        <v>12.254361931445203</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0.78434073869087706</v>
      </c>
      <c r="F39" s="122">
        <v>0.31682246470571879</v>
      </c>
      <c r="G39" s="122">
        <v>0.3164455215477962</v>
      </c>
      <c r="H39" s="122">
        <v>3.2538109892459396E-4</v>
      </c>
      <c r="I39" s="122">
        <v>6.7106079155914905E-2</v>
      </c>
      <c r="J39" s="122">
        <v>7.6867512123652726E-2</v>
      </c>
      <c r="K39" s="122">
        <v>7.6867512123652726E-2</v>
      </c>
      <c r="L39" s="122">
        <v>3.3139914025578594E-2</v>
      </c>
      <c r="M39" s="122">
        <v>0.62002360037827231</v>
      </c>
      <c r="N39" s="122">
        <v>2.6150888291973113E-2</v>
      </c>
      <c r="O39" s="122">
        <v>4.9792258840553082E-4</v>
      </c>
      <c r="P39" s="122">
        <v>1.4199299898845943E-3</v>
      </c>
      <c r="Q39" s="122">
        <v>2.72145438558297E-3</v>
      </c>
      <c r="R39" s="122">
        <v>3.268040124828419E-2</v>
      </c>
      <c r="S39" s="122">
        <v>9.789891238902778E-3</v>
      </c>
      <c r="T39" s="122">
        <v>0.40686866501156721</v>
      </c>
      <c r="U39" s="122">
        <v>9.602194556813941E-4</v>
      </c>
      <c r="V39" s="122">
        <v>6.6558804710434905E-2</v>
      </c>
      <c r="W39" s="122">
        <v>1.9522865935475635E-2</v>
      </c>
      <c r="X39" s="122">
        <v>6.1822408795672838E-6</v>
      </c>
      <c r="Y39" s="122">
        <v>4.8807164838689087E-5</v>
      </c>
      <c r="Z39" s="122">
        <v>5.5314786817180963E-6</v>
      </c>
      <c r="AA39" s="122">
        <v>4.8807164838689079E-6</v>
      </c>
      <c r="AB39" s="122">
        <v>6.5401600883843367E-5</v>
      </c>
      <c r="AC39" s="122">
        <v>7.1583841763410666E-4</v>
      </c>
      <c r="AD39" s="122">
        <v>4.2299542860197213E-7</v>
      </c>
      <c r="AE39" s="123"/>
      <c r="AF39" s="122">
        <v>3256.3159808459391</v>
      </c>
      <c r="AG39" s="122" t="s">
        <v>420</v>
      </c>
      <c r="AH39" s="122">
        <v>10942.983918</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1.7700669097523525</v>
      </c>
      <c r="F41" s="122">
        <v>0.19217620040590688</v>
      </c>
      <c r="G41" s="122">
        <v>0.94777684999106271</v>
      </c>
      <c r="H41" s="122">
        <v>5.9398570004750486E-3</v>
      </c>
      <c r="I41" s="122">
        <v>0.15314535459127845</v>
      </c>
      <c r="J41" s="122">
        <v>0.15500956013538036</v>
      </c>
      <c r="K41" s="122">
        <v>0.16566820888912634</v>
      </c>
      <c r="L41" s="122">
        <v>1.144343026335503E-2</v>
      </c>
      <c r="M41" s="122">
        <v>1.9960210944783854</v>
      </c>
      <c r="N41" s="122">
        <v>2.372585015218721E-2</v>
      </c>
      <c r="O41" s="122">
        <v>5.4817411223036087E-4</v>
      </c>
      <c r="P41" s="122">
        <v>4.0225333291900077E-3</v>
      </c>
      <c r="Q41" s="122">
        <v>3.9202501849096788E-3</v>
      </c>
      <c r="R41" s="122">
        <v>8.7785582396693197E-3</v>
      </c>
      <c r="S41" s="122">
        <v>7.3202461259125043E-3</v>
      </c>
      <c r="T41" s="122">
        <v>2.6264747756669722E-3</v>
      </c>
      <c r="U41" s="122">
        <v>1.3191183932911902E-3</v>
      </c>
      <c r="V41" s="122">
        <v>7.1981818482920901E-2</v>
      </c>
      <c r="W41" s="122">
        <v>0.17031275840325963</v>
      </c>
      <c r="X41" s="122">
        <v>3.9631739781272275E-2</v>
      </c>
      <c r="Y41" s="122">
        <v>5.9011487948413564E-2</v>
      </c>
      <c r="Z41" s="122">
        <v>2.3754498179434994E-2</v>
      </c>
      <c r="AA41" s="122">
        <v>2.0761271640365637E-2</v>
      </c>
      <c r="AB41" s="122">
        <v>0.14315899754948647</v>
      </c>
      <c r="AC41" s="122">
        <v>2.4635988612687492E-4</v>
      </c>
      <c r="AD41" s="122">
        <v>2.2637069887771723E-2</v>
      </c>
      <c r="AE41" s="123"/>
      <c r="AF41" s="122">
        <v>8981.8026752740279</v>
      </c>
      <c r="AG41" s="122">
        <v>129.37212000000002</v>
      </c>
      <c r="AH41" s="122">
        <v>22032.818546400002</v>
      </c>
      <c r="AI41" s="122">
        <v>174.00282603276042</v>
      </c>
      <c r="AJ41" s="122" t="s">
        <v>420</v>
      </c>
      <c r="AK41" s="122" t="s">
        <v>337</v>
      </c>
      <c r="AL41" s="124" t="s">
        <v>9</v>
      </c>
    </row>
    <row r="42" spans="1:38" s="90" customFormat="1" ht="26.25" customHeight="1" thickBot="1" x14ac:dyDescent="0.3">
      <c r="A42" s="77" t="s">
        <v>107</v>
      </c>
      <c r="B42" s="77" t="s">
        <v>154</v>
      </c>
      <c r="C42" s="77" t="s">
        <v>50</v>
      </c>
      <c r="D42" s="121"/>
      <c r="E42" s="122">
        <v>2.7084836237326821E-3</v>
      </c>
      <c r="F42" s="122">
        <v>8.6049109555721578E-2</v>
      </c>
      <c r="G42" s="122">
        <v>1.1553477133992773E-5</v>
      </c>
      <c r="H42" s="122">
        <v>6.2938173252278957E-6</v>
      </c>
      <c r="I42" s="122">
        <v>3.0702203705018134E-4</v>
      </c>
      <c r="J42" s="122">
        <v>3.2190988905690128E-4</v>
      </c>
      <c r="K42" s="122">
        <v>3.3857099239578128E-4</v>
      </c>
      <c r="L42" s="122">
        <v>3.7386814836563096E-5</v>
      </c>
      <c r="M42" s="122">
        <v>0.20433523491176159</v>
      </c>
      <c r="N42" s="122">
        <v>9.8816186810866005E-6</v>
      </c>
      <c r="O42" s="122">
        <v>4.3492894747398474E-6</v>
      </c>
      <c r="P42" s="122" t="s">
        <v>421</v>
      </c>
      <c r="Q42" s="122" t="s">
        <v>421</v>
      </c>
      <c r="R42" s="122">
        <v>4.9337559994524864E-5</v>
      </c>
      <c r="S42" s="122">
        <v>1.3230596355261908E-3</v>
      </c>
      <c r="T42" s="122">
        <v>3.253339424962378E-5</v>
      </c>
      <c r="U42" s="122">
        <v>3.9949782620998474E-6</v>
      </c>
      <c r="V42" s="122">
        <v>6.2428235301497661E-4</v>
      </c>
      <c r="W42" s="122" t="s">
        <v>421</v>
      </c>
      <c r="X42" s="122">
        <v>1.0926810172089111E-5</v>
      </c>
      <c r="Y42" s="122">
        <v>1.2072562440534266E-5</v>
      </c>
      <c r="Z42" s="122" t="s">
        <v>420</v>
      </c>
      <c r="AA42" s="122" t="s">
        <v>420</v>
      </c>
      <c r="AB42" s="122">
        <v>2.2999372612623381E-5</v>
      </c>
      <c r="AC42" s="122" t="s">
        <v>421</v>
      </c>
      <c r="AD42" s="122" t="s">
        <v>420</v>
      </c>
      <c r="AE42" s="123"/>
      <c r="AF42" s="122">
        <v>17.697753701102336</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2.0300650245732182E-3</v>
      </c>
      <c r="F44" s="122">
        <v>1.0319850471548521E-2</v>
      </c>
      <c r="G44" s="122">
        <v>4.0597825862784814E-6</v>
      </c>
      <c r="H44" s="122">
        <v>4.7677319558646263E-7</v>
      </c>
      <c r="I44" s="122">
        <v>2.6694740814405573E-4</v>
      </c>
      <c r="J44" s="122">
        <v>2.7697546410251732E-4</v>
      </c>
      <c r="K44" s="122">
        <v>3.7828530805174819E-4</v>
      </c>
      <c r="L44" s="122">
        <v>5.0977299635439849E-5</v>
      </c>
      <c r="M44" s="122">
        <v>2.5534537213365096E-2</v>
      </c>
      <c r="N44" s="122">
        <v>9.9824976052557601E-7</v>
      </c>
      <c r="O44" s="122">
        <v>2.3160762153587764E-6</v>
      </c>
      <c r="P44" s="122" t="s">
        <v>421</v>
      </c>
      <c r="Q44" s="122" t="s">
        <v>421</v>
      </c>
      <c r="R44" s="122">
        <v>7.0501287662323488E-6</v>
      </c>
      <c r="S44" s="122">
        <v>3.0383102983819969E-4</v>
      </c>
      <c r="T44" s="122">
        <v>8.7829273389345154E-6</v>
      </c>
      <c r="U44" s="122">
        <v>8.6639863325108502E-7</v>
      </c>
      <c r="V44" s="122">
        <v>1.7579641369203165E-4</v>
      </c>
      <c r="W44" s="122" t="s">
        <v>421</v>
      </c>
      <c r="X44" s="122">
        <v>3.002809417353256E-6</v>
      </c>
      <c r="Y44" s="122">
        <v>3.9284542886554247E-6</v>
      </c>
      <c r="Z44" s="122" t="s">
        <v>420</v>
      </c>
      <c r="AA44" s="122" t="s">
        <v>420</v>
      </c>
      <c r="AB44" s="122">
        <v>6.9312637060086815E-6</v>
      </c>
      <c r="AC44" s="122" t="s">
        <v>421</v>
      </c>
      <c r="AD44" s="122" t="s">
        <v>420</v>
      </c>
      <c r="AE44" s="123"/>
      <c r="AF44" s="122">
        <v>3.7780231595676632</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8.4859614443726485E-5</v>
      </c>
      <c r="F47" s="122">
        <v>1.2653195890126688E-5</v>
      </c>
      <c r="G47" s="122">
        <v>1.3218480767122713E-7</v>
      </c>
      <c r="H47" s="122">
        <v>1.5450770891450528E-8</v>
      </c>
      <c r="I47" s="122">
        <v>1.4237370953337415E-5</v>
      </c>
      <c r="J47" s="122">
        <v>1.0010724924389804E-4</v>
      </c>
      <c r="K47" s="122">
        <v>7.1508508738925692E-4</v>
      </c>
      <c r="L47" s="122">
        <v>4.7389973237038492E-6</v>
      </c>
      <c r="M47" s="122">
        <v>4.5851674298470933E-5</v>
      </c>
      <c r="N47" s="122">
        <v>4.4856140932154875E-11</v>
      </c>
      <c r="O47" s="122">
        <v>2.4317971723979582E-6</v>
      </c>
      <c r="P47" s="122" t="s">
        <v>421</v>
      </c>
      <c r="Q47" s="122" t="s">
        <v>421</v>
      </c>
      <c r="R47" s="122">
        <v>3.354277352030579E-6</v>
      </c>
      <c r="S47" s="122">
        <v>2.2671668893484116E-4</v>
      </c>
      <c r="T47" s="122">
        <v>3.3613931407648439E-6</v>
      </c>
      <c r="U47" s="122">
        <v>2.1159312591037483E-8</v>
      </c>
      <c r="V47" s="122">
        <v>1.0785698505358126E-4</v>
      </c>
      <c r="W47" s="122" t="s">
        <v>421</v>
      </c>
      <c r="X47" s="122">
        <v>5.8218164858249826E-8</v>
      </c>
      <c r="Y47" s="122">
        <v>9.8690712694990528E-8</v>
      </c>
      <c r="Z47" s="122" t="s">
        <v>420</v>
      </c>
      <c r="AA47" s="122" t="s">
        <v>420</v>
      </c>
      <c r="AB47" s="122">
        <v>1.5690887755324033E-7</v>
      </c>
      <c r="AC47" s="122" t="s">
        <v>421</v>
      </c>
      <c r="AD47" s="122" t="s">
        <v>420</v>
      </c>
      <c r="AE47" s="123"/>
      <c r="AF47" s="122">
        <v>9.0987401640853213E-2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0.17242137590081985</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0.32792359689322348</v>
      </c>
      <c r="AL53" s="124" t="s">
        <v>307</v>
      </c>
    </row>
    <row r="54" spans="1:38" s="90" customFormat="1" ht="37.5" customHeight="1" thickBot="1" x14ac:dyDescent="0.3">
      <c r="A54" s="77" t="s">
        <v>102</v>
      </c>
      <c r="B54" s="77" t="s">
        <v>164</v>
      </c>
      <c r="C54" s="77" t="s">
        <v>258</v>
      </c>
      <c r="D54" s="121"/>
      <c r="E54" s="122" t="s">
        <v>420</v>
      </c>
      <c r="F54" s="122">
        <v>0.18421674775659388</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35379.805755599999</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2.3621312937198075E-2</v>
      </c>
      <c r="J61" s="122">
        <v>0.23621312937198069</v>
      </c>
      <c r="K61" s="122">
        <v>0.79028790628019341</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74895.956521739135</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2.271608500962996</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1006749</v>
      </c>
      <c r="AL82" s="124" t="s">
        <v>338</v>
      </c>
    </row>
    <row r="83" spans="1:38" s="90" customFormat="1" ht="26.25" customHeight="1" thickBot="1" x14ac:dyDescent="0.3">
      <c r="A83" s="77" t="s">
        <v>100</v>
      </c>
      <c r="B83" s="84" t="s">
        <v>194</v>
      </c>
      <c r="C83" s="83" t="s">
        <v>62</v>
      </c>
      <c r="D83" s="121"/>
      <c r="E83" s="122" t="s">
        <v>421</v>
      </c>
      <c r="F83" s="122">
        <v>8.072760615384615E-4</v>
      </c>
      <c r="G83" s="122" t="s">
        <v>421</v>
      </c>
      <c r="H83" s="122" t="s">
        <v>420</v>
      </c>
      <c r="I83" s="122">
        <v>2.0181901538461538E-4</v>
      </c>
      <c r="J83" s="122">
        <v>1.5136426153846154E-3</v>
      </c>
      <c r="K83" s="122">
        <v>7.0636655384615386E-3</v>
      </c>
      <c r="L83" s="122">
        <v>1.1503683876923076E-5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1.7863239707687955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1.3467940000000001E-2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5.3431530625805542E-3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1006749</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0.72987709818181812</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4.2280939748775359E-3</v>
      </c>
      <c r="F91" s="122">
        <v>1.1330627984324224E-2</v>
      </c>
      <c r="G91" s="122">
        <v>1.335737386495264E-3</v>
      </c>
      <c r="H91" s="122">
        <v>9.7153111849060999E-3</v>
      </c>
      <c r="I91" s="122">
        <v>6.6049578867124606E-2</v>
      </c>
      <c r="J91" s="122">
        <v>6.8674465634928017E-2</v>
      </c>
      <c r="K91" s="122">
        <v>6.9216621280383028E-2</v>
      </c>
      <c r="L91" s="122">
        <v>2.8443621902797371E-4</v>
      </c>
      <c r="M91" s="122">
        <v>0.12938240181165611</v>
      </c>
      <c r="N91" s="122">
        <v>4.3166880200899149E-2</v>
      </c>
      <c r="O91" s="122">
        <v>1.5242132500007204E-2</v>
      </c>
      <c r="P91" s="122">
        <v>3.3086378991334316E-4</v>
      </c>
      <c r="Q91" s="122">
        <v>8.7744203413382145E-5</v>
      </c>
      <c r="R91" s="122">
        <v>1.1649379624914144E-2</v>
      </c>
      <c r="S91" s="122">
        <v>0.46680338192609599</v>
      </c>
      <c r="T91" s="122">
        <v>2.5582352067868321E-2</v>
      </c>
      <c r="U91" s="122">
        <v>2.5553251170777279E-3</v>
      </c>
      <c r="V91" s="122">
        <v>0.26929567306408997</v>
      </c>
      <c r="W91" s="122">
        <v>2.3410388397364097E-4</v>
      </c>
      <c r="X91" s="122">
        <v>2.598553112107415E-4</v>
      </c>
      <c r="Y91" s="122">
        <v>1.0534674778813844E-4</v>
      </c>
      <c r="Z91" s="122">
        <v>1.0534674778813844E-4</v>
      </c>
      <c r="AA91" s="122">
        <v>1.0534674778813844E-4</v>
      </c>
      <c r="AB91" s="122">
        <v>5.7589555457515683E-4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0.18038206519142461</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3.4535020825868117E-5</v>
      </c>
      <c r="F99" s="122">
        <v>1.3960183085973286E-3</v>
      </c>
      <c r="G99" s="122" t="s">
        <v>420</v>
      </c>
      <c r="H99" s="122">
        <v>1.1764541483141404E-3</v>
      </c>
      <c r="I99" s="122">
        <v>2.6649999999999997E-5</v>
      </c>
      <c r="J99" s="122">
        <v>4.0950000000000006E-5</v>
      </c>
      <c r="K99" s="122">
        <v>8.9699999999999985E-5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6.5000000000000002E-2</v>
      </c>
      <c r="AL99" s="124" t="s">
        <v>334</v>
      </c>
    </row>
    <row r="100" spans="1:38" s="90" customFormat="1" ht="26.25" customHeight="1" thickBot="1" x14ac:dyDescent="0.3">
      <c r="A100" s="77" t="s">
        <v>104</v>
      </c>
      <c r="B100" s="77" t="s">
        <v>203</v>
      </c>
      <c r="C100" s="77" t="s">
        <v>357</v>
      </c>
      <c r="D100" s="129"/>
      <c r="E100" s="122">
        <v>1.2130600544983697E-4</v>
      </c>
      <c r="F100" s="122">
        <v>2.8221619272758764E-3</v>
      </c>
      <c r="G100" s="122" t="s">
        <v>420</v>
      </c>
      <c r="H100" s="122">
        <v>2.3327205641535801E-3</v>
      </c>
      <c r="I100" s="122">
        <v>5.1831999999999994E-5</v>
      </c>
      <c r="J100" s="122">
        <v>7.7757999999999997E-5</v>
      </c>
      <c r="K100" s="122">
        <v>1.6990599999999997E-4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0.28839999999999999</v>
      </c>
      <c r="AL100" s="124" t="s">
        <v>334</v>
      </c>
    </row>
    <row r="101" spans="1:38" s="90" customFormat="1" ht="26.25" customHeight="1" thickBot="1" x14ac:dyDescent="0.3">
      <c r="A101" s="77" t="s">
        <v>104</v>
      </c>
      <c r="B101" s="77" t="s">
        <v>205</v>
      </c>
      <c r="C101" s="77" t="s">
        <v>244</v>
      </c>
      <c r="D101" s="129"/>
      <c r="E101" s="122">
        <v>7.3052962799040655E-7</v>
      </c>
      <c r="F101" s="122">
        <v>3.6576002101028083E-6</v>
      </c>
      <c r="G101" s="122" t="s">
        <v>420</v>
      </c>
      <c r="H101" s="122">
        <v>1.6956233308792751E-5</v>
      </c>
      <c r="I101" s="122">
        <v>3.2000000000000001E-7</v>
      </c>
      <c r="J101" s="122">
        <v>9.5999999999999991E-7</v>
      </c>
      <c r="K101" s="122">
        <v>2.2400000000000002E-6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1.6E-2</v>
      </c>
      <c r="AL101" s="124" t="s">
        <v>334</v>
      </c>
    </row>
    <row r="102" spans="1:38" s="90" customFormat="1" ht="26.25" customHeight="1" thickBot="1" x14ac:dyDescent="0.3">
      <c r="A102" s="77" t="s">
        <v>104</v>
      </c>
      <c r="B102" s="77" t="s">
        <v>206</v>
      </c>
      <c r="C102" s="77" t="s">
        <v>358</v>
      </c>
      <c r="D102" s="129"/>
      <c r="E102" s="122">
        <v>1.2492232724201646E-7</v>
      </c>
      <c r="F102" s="122">
        <v>1.0900706054744724E-6</v>
      </c>
      <c r="G102" s="122" t="s">
        <v>420</v>
      </c>
      <c r="H102" s="122">
        <v>1.0153540810670749E-5</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5.0835570410958903E-7</v>
      </c>
      <c r="F104" s="122">
        <v>5.8288767123287678E-6</v>
      </c>
      <c r="G104" s="122" t="s">
        <v>420</v>
      </c>
      <c r="H104" s="122">
        <v>1.0559290389041098E-5</v>
      </c>
      <c r="I104" s="122">
        <v>2.0000000000000002E-7</v>
      </c>
      <c r="J104" s="122">
        <v>5.9999999999999997E-7</v>
      </c>
      <c r="K104" s="122">
        <v>1.4000000000000001E-6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0.01</v>
      </c>
      <c r="AL104" s="124" t="s">
        <v>334</v>
      </c>
    </row>
    <row r="105" spans="1:38" s="90" customFormat="1" ht="26.25" customHeight="1" thickBot="1" x14ac:dyDescent="0.3">
      <c r="A105" s="77" t="s">
        <v>104</v>
      </c>
      <c r="B105" s="77" t="s">
        <v>298</v>
      </c>
      <c r="C105" s="77" t="s">
        <v>247</v>
      </c>
      <c r="D105" s="129"/>
      <c r="E105" s="122">
        <v>2.6301008610567518E-5</v>
      </c>
      <c r="F105" s="122">
        <v>3.3127584931506843E-4</v>
      </c>
      <c r="G105" s="122" t="s">
        <v>420</v>
      </c>
      <c r="H105" s="122">
        <v>6.6988139041095909E-4</v>
      </c>
      <c r="I105" s="122">
        <v>7.7000000000000008E-6</v>
      </c>
      <c r="J105" s="122">
        <v>1.2099999999999999E-5</v>
      </c>
      <c r="K105" s="122">
        <v>2.6399999999999998E-5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5.5E-2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1.2023221783816755E-6</v>
      </c>
      <c r="F107" s="122">
        <v>1.2963307007010096E-5</v>
      </c>
      <c r="G107" s="122" t="s">
        <v>420</v>
      </c>
      <c r="H107" s="122">
        <v>4.7949127298309119E-5</v>
      </c>
      <c r="I107" s="122">
        <v>3.4599999999999999E-8</v>
      </c>
      <c r="J107" s="122">
        <v>8.6500000000000008E-7</v>
      </c>
      <c r="K107" s="122">
        <v>4.1087500000000003E-6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0.17299999999999999</v>
      </c>
      <c r="AL107" s="124" t="s">
        <v>334</v>
      </c>
    </row>
    <row r="108" spans="1:38" s="90" customFormat="1" ht="26.25" customHeight="1" thickBot="1" x14ac:dyDescent="0.3">
      <c r="A108" s="77" t="s">
        <v>104</v>
      </c>
      <c r="B108" s="77" t="s">
        <v>300</v>
      </c>
      <c r="C108" s="77" t="s">
        <v>360</v>
      </c>
      <c r="D108" s="129"/>
      <c r="E108" s="122">
        <v>2.4226965181044819E-6</v>
      </c>
      <c r="F108" s="122">
        <v>6.2595616489083462E-5</v>
      </c>
      <c r="G108" s="122" t="s">
        <v>420</v>
      </c>
      <c r="H108" s="122">
        <v>5.0362773598823723E-5</v>
      </c>
      <c r="I108" s="122">
        <v>7.2780000000000005E-7</v>
      </c>
      <c r="J108" s="122">
        <v>9.7039999999999989E-6</v>
      </c>
      <c r="K108" s="122">
        <v>1.9407999999999998E-5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0.48519999999999996</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5.2557059922640107E-7</v>
      </c>
      <c r="F110" s="122">
        <v>1.8014999999999999E-5</v>
      </c>
      <c r="G110" s="122" t="s">
        <v>420</v>
      </c>
      <c r="H110" s="122">
        <v>1.4922149644227569E-5</v>
      </c>
      <c r="I110" s="122">
        <v>4.8400000000000005E-7</v>
      </c>
      <c r="J110" s="122">
        <v>4.0300000000000004E-6</v>
      </c>
      <c r="K110" s="122">
        <v>6.37E-6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0.128</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1.4162343839999999E-3</v>
      </c>
      <c r="F112" s="122" t="s">
        <v>421</v>
      </c>
      <c r="G112" s="122" t="s">
        <v>420</v>
      </c>
      <c r="H112" s="122">
        <v>1.5434425795628501E-3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35405.859599999996</v>
      </c>
      <c r="AL112" s="124" t="s">
        <v>411</v>
      </c>
    </row>
    <row r="113" spans="1:38" s="90" customFormat="1" ht="26.25" customHeight="1" thickBot="1" x14ac:dyDescent="0.3">
      <c r="A113" s="77" t="s">
        <v>114</v>
      </c>
      <c r="B113" s="84" t="s">
        <v>222</v>
      </c>
      <c r="C113" s="84" t="s">
        <v>120</v>
      </c>
      <c r="D113" s="121"/>
      <c r="E113" s="122">
        <v>4.3490110331705046E-4</v>
      </c>
      <c r="F113" s="122" t="s">
        <v>421</v>
      </c>
      <c r="G113" s="122" t="s">
        <v>420</v>
      </c>
      <c r="H113" s="122">
        <v>2.5199846029636589E-3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10872.527582926263</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5.984331313864925E-4</v>
      </c>
      <c r="F116" s="122" t="s">
        <v>421</v>
      </c>
      <c r="G116" s="122" t="s">
        <v>420</v>
      </c>
      <c r="H116" s="122">
        <v>1.8380489570025119E-3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14960.828284662311</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2.1340974999999999E-5</v>
      </c>
      <c r="J119" s="122">
        <v>3.8360279999999998E-4</v>
      </c>
      <c r="K119" s="122">
        <v>3.8360279999999998E-4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353.07</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3.036402E-4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353.07</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3.2308799999999993E-3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13.462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v>1.174840916474203E-2</v>
      </c>
      <c r="F132" s="122">
        <v>1.1013206400000005E-2</v>
      </c>
      <c r="G132" s="122">
        <v>2.8978276324106967E-4</v>
      </c>
      <c r="H132" s="122" t="s">
        <v>421</v>
      </c>
      <c r="I132" s="122">
        <v>2.2461848103625503E-5</v>
      </c>
      <c r="J132" s="122">
        <v>8.3721433840785935E-5</v>
      </c>
      <c r="K132" s="122">
        <v>1.0618328194441144E-4</v>
      </c>
      <c r="L132" s="122">
        <v>2.930250184427508E-6</v>
      </c>
      <c r="M132" s="122">
        <v>2.794029745969885E-4</v>
      </c>
      <c r="N132" s="122">
        <v>0.65554800000000035</v>
      </c>
      <c r="O132" s="122">
        <v>0.20977536000000011</v>
      </c>
      <c r="P132" s="122">
        <v>3.0155208000000013E-2</v>
      </c>
      <c r="Q132" s="122">
        <v>6.1621512000000031E-2</v>
      </c>
      <c r="R132" s="122">
        <v>0.18355344000000007</v>
      </c>
      <c r="S132" s="122">
        <v>0.52443840000000019</v>
      </c>
      <c r="T132" s="122">
        <v>0.10488768000000005</v>
      </c>
      <c r="U132" s="122">
        <v>1.9666440000000009E-3</v>
      </c>
      <c r="V132" s="122">
        <v>0.86532336000000043</v>
      </c>
      <c r="W132" s="122">
        <v>0.65554800000000035</v>
      </c>
      <c r="X132" s="122">
        <v>6.6865896000000034E-6</v>
      </c>
      <c r="Y132" s="122">
        <v>9.1776720000000058E-7</v>
      </c>
      <c r="Z132" s="122">
        <v>7.9976856000000033E-6</v>
      </c>
      <c r="AA132" s="122">
        <v>1.3110960000000008E-6</v>
      </c>
      <c r="AB132" s="122">
        <v>1.691313840000001E-5</v>
      </c>
      <c r="AC132" s="122">
        <v>6.1621512000000031E-2</v>
      </c>
      <c r="AD132" s="122">
        <v>5.8999320000000029E-2</v>
      </c>
      <c r="AE132" s="123"/>
      <c r="AF132" s="122" t="s">
        <v>422</v>
      </c>
      <c r="AG132" s="122" t="s">
        <v>422</v>
      </c>
      <c r="AH132" s="122" t="s">
        <v>422</v>
      </c>
      <c r="AI132" s="122" t="s">
        <v>422</v>
      </c>
      <c r="AJ132" s="122" t="s">
        <v>422</v>
      </c>
      <c r="AK132" s="122">
        <v>13.110960000000006</v>
      </c>
      <c r="AL132" s="124" t="s">
        <v>416</v>
      </c>
    </row>
    <row r="133" spans="1:38" s="90" customFormat="1" ht="26.25" customHeight="1" thickBot="1" x14ac:dyDescent="0.3">
      <c r="A133" s="77" t="s">
        <v>105</v>
      </c>
      <c r="B133" s="77" t="s">
        <v>292</v>
      </c>
      <c r="C133" s="83" t="s">
        <v>84</v>
      </c>
      <c r="D133" s="121"/>
      <c r="E133" s="122">
        <v>4.9714500000000005E-3</v>
      </c>
      <c r="F133" s="122">
        <v>7.8338000000000008E-5</v>
      </c>
      <c r="G133" s="122">
        <v>6.8093800000000007E-4</v>
      </c>
      <c r="H133" s="122" t="s">
        <v>420</v>
      </c>
      <c r="I133" s="122">
        <v>2.0910220000000003E-4</v>
      </c>
      <c r="J133" s="122">
        <v>2.0910220000000003E-4</v>
      </c>
      <c r="K133" s="122">
        <v>2.3236256000000005E-4</v>
      </c>
      <c r="L133" s="122" t="s">
        <v>421</v>
      </c>
      <c r="M133" s="122">
        <v>8.436400000000001E-4</v>
      </c>
      <c r="N133" s="122">
        <v>1.8096078E-4</v>
      </c>
      <c r="O133" s="122">
        <v>3.0310780000000003E-5</v>
      </c>
      <c r="P133" s="122">
        <v>8.9787400000000007E-3</v>
      </c>
      <c r="Q133" s="122">
        <v>8.2013860000000008E-5</v>
      </c>
      <c r="R133" s="122">
        <v>8.1712560000000005E-5</v>
      </c>
      <c r="S133" s="122">
        <v>7.4903179999999997E-5</v>
      </c>
      <c r="T133" s="122">
        <v>1.0443057999999999E-4</v>
      </c>
      <c r="U133" s="122">
        <v>1.1919428000000002E-4</v>
      </c>
      <c r="V133" s="122">
        <v>9.648831200000001E-4</v>
      </c>
      <c r="W133" s="122">
        <v>1.62702E-4</v>
      </c>
      <c r="X133" s="122">
        <v>7.9543199999999997E-8</v>
      </c>
      <c r="Y133" s="122">
        <v>4.344746E-8</v>
      </c>
      <c r="Z133" s="122">
        <v>3.8807439999999999E-8</v>
      </c>
      <c r="AA133" s="122">
        <v>4.2121740000000001E-8</v>
      </c>
      <c r="AB133" s="122">
        <v>2.0391984000000004E-7</v>
      </c>
      <c r="AC133" s="122">
        <v>9.0390000000000002E-4</v>
      </c>
      <c r="AD133" s="122">
        <v>2.47066E-3</v>
      </c>
      <c r="AE133" s="123"/>
      <c r="AF133" s="122" t="s">
        <v>420</v>
      </c>
      <c r="AG133" s="122" t="s">
        <v>420</v>
      </c>
      <c r="AH133" s="122" t="s">
        <v>420</v>
      </c>
      <c r="AI133" s="122" t="s">
        <v>420</v>
      </c>
      <c r="AJ133" s="122" t="s">
        <v>420</v>
      </c>
      <c r="AK133" s="122">
        <v>6026</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3.6208990499999997E-4</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24139327</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4.3277679999999992E-2</v>
      </c>
      <c r="J139" s="122">
        <v>4.3277679999999992E-2</v>
      </c>
      <c r="K139" s="122">
        <v>4.3277679999999992E-2</v>
      </c>
      <c r="L139" s="122" t="s">
        <v>421</v>
      </c>
      <c r="M139" s="122" t="s">
        <v>421</v>
      </c>
      <c r="N139" s="122">
        <v>1.2642E-4</v>
      </c>
      <c r="O139" s="122">
        <v>2.5292000000000001E-4</v>
      </c>
      <c r="P139" s="122">
        <v>2.5292000000000001E-4</v>
      </c>
      <c r="Q139" s="122">
        <v>4.0103999999999997E-4</v>
      </c>
      <c r="R139" s="122">
        <v>3.8124000000000003E-4</v>
      </c>
      <c r="S139" s="122">
        <v>8.8887999999999999E-4</v>
      </c>
      <c r="T139" s="122" t="s">
        <v>421</v>
      </c>
      <c r="U139" s="122" t="s">
        <v>421</v>
      </c>
      <c r="V139" s="122" t="s">
        <v>421</v>
      </c>
      <c r="W139" s="122">
        <v>0.4299</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1111</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9.4144041825697968</v>
      </c>
      <c r="F141" s="69">
        <f t="shared" ref="F141:AD141" si="0">SUM(F14:F140)</f>
        <v>7.8118573018170165</v>
      </c>
      <c r="G141" s="69">
        <f t="shared" si="0"/>
        <v>1.460539460015452</v>
      </c>
      <c r="H141" s="69">
        <f t="shared" si="0"/>
        <v>0.10237195829833233</v>
      </c>
      <c r="I141" s="69">
        <f t="shared" si="0"/>
        <v>0.71585797398038808</v>
      </c>
      <c r="J141" s="69">
        <f t="shared" si="0"/>
        <v>1.036126450846989</v>
      </c>
      <c r="K141" s="69">
        <f t="shared" si="0"/>
        <v>1.7350566569545574</v>
      </c>
      <c r="L141" s="69">
        <f t="shared" si="0"/>
        <v>0.21967537985566837</v>
      </c>
      <c r="M141" s="69">
        <f t="shared" si="0"/>
        <v>13.160255358348055</v>
      </c>
      <c r="N141" s="69">
        <f t="shared" si="0"/>
        <v>2.0492308413253171</v>
      </c>
      <c r="O141" s="69">
        <f t="shared" si="0"/>
        <v>0.28004203757073909</v>
      </c>
      <c r="P141" s="69">
        <f t="shared" si="0"/>
        <v>8.1874404872869816E-2</v>
      </c>
      <c r="Q141" s="69">
        <f t="shared" si="0"/>
        <v>0.11615780188606373</v>
      </c>
      <c r="R141" s="69">
        <f>SUM(R14:R140)</f>
        <v>0.50728218955528537</v>
      </c>
      <c r="S141" s="69">
        <f t="shared" si="0"/>
        <v>6.0117259488310113</v>
      </c>
      <c r="T141" s="69">
        <f t="shared" si="0"/>
        <v>0.64727551654316662</v>
      </c>
      <c r="U141" s="69">
        <f t="shared" si="0"/>
        <v>1.6778549181336179E-2</v>
      </c>
      <c r="V141" s="69">
        <f t="shared" si="0"/>
        <v>3.568880132206905</v>
      </c>
      <c r="W141" s="69">
        <f t="shared" si="0"/>
        <v>1.5059296075697925</v>
      </c>
      <c r="X141" s="69">
        <f t="shared" si="0"/>
        <v>4.4995570599769351E-2</v>
      </c>
      <c r="Y141" s="69">
        <f t="shared" si="0"/>
        <v>6.6006670508033216E-2</v>
      </c>
      <c r="Z141" s="69">
        <f t="shared" si="0"/>
        <v>2.8975313735907421E-2</v>
      </c>
      <c r="AA141" s="69">
        <f t="shared" si="0"/>
        <v>2.553614070136026E-2</v>
      </c>
      <c r="AB141" s="69">
        <f t="shared" si="0"/>
        <v>0.16551349303904508</v>
      </c>
      <c r="AC141" s="69">
        <f t="shared" si="0"/>
        <v>8.6724569756188918E-2</v>
      </c>
      <c r="AD141" s="69">
        <f t="shared" si="0"/>
        <v>8.4162541047303613E-2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1.9197031626832624</v>
      </c>
      <c r="F143" s="78">
        <v>0.81163200655948442</v>
      </c>
      <c r="G143" s="78">
        <v>9.1532094670338029E-3</v>
      </c>
      <c r="H143" s="78">
        <v>5.3417832040756702E-2</v>
      </c>
      <c r="I143" s="78">
        <v>0.11039816693991933</v>
      </c>
      <c r="J143" s="78">
        <v>0.11039816693991933</v>
      </c>
      <c r="K143" s="78">
        <v>0.11039816693991933</v>
      </c>
      <c r="L143" s="78">
        <v>6.494601759671989E-2</v>
      </c>
      <c r="M143" s="78">
        <v>6.5655360711058153</v>
      </c>
      <c r="N143" s="78">
        <v>2.4393045563358379E-3</v>
      </c>
      <c r="O143" s="78">
        <v>2.0015665473278388E-5</v>
      </c>
      <c r="P143" s="78">
        <v>1.2245660283073134E-3</v>
      </c>
      <c r="Q143" s="78">
        <v>3.2854574851675255E-5</v>
      </c>
      <c r="R143" s="78">
        <v>1.4147016921751308E-3</v>
      </c>
      <c r="S143" s="78">
        <v>9.6843949859040874E-4</v>
      </c>
      <c r="T143" s="78">
        <v>1.8771400331633734E-4</v>
      </c>
      <c r="U143" s="78">
        <v>2.5677818756793638E-5</v>
      </c>
      <c r="V143" s="78">
        <v>4.4067046933764101E-3</v>
      </c>
      <c r="W143" s="78">
        <v>0.12020649999999999</v>
      </c>
      <c r="X143" s="78">
        <v>3.2018186722E-3</v>
      </c>
      <c r="Y143" s="78">
        <v>3.6275693178999999E-3</v>
      </c>
      <c r="Z143" s="78">
        <v>2.7837155675000001E-3</v>
      </c>
      <c r="AA143" s="78">
        <v>3.1240547352000001E-3</v>
      </c>
      <c r="AB143" s="78">
        <v>1.2737158292799998E-2</v>
      </c>
      <c r="AC143" s="78">
        <v>1.202065E-4</v>
      </c>
      <c r="AD143" s="78">
        <v>2.41155E-5</v>
      </c>
      <c r="AE143" s="79"/>
      <c r="AF143" s="78">
        <v>8066.7299416059004</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0.5548474707260358</v>
      </c>
      <c r="F144" s="78">
        <v>7.8956814910535189E-2</v>
      </c>
      <c r="G144" s="78">
        <v>2.2990727712404709E-3</v>
      </c>
      <c r="H144" s="78">
        <v>9.3085634891580584E-4</v>
      </c>
      <c r="I144" s="78">
        <v>4.4165822658888819E-2</v>
      </c>
      <c r="J144" s="78">
        <v>4.4165822658888819E-2</v>
      </c>
      <c r="K144" s="78">
        <v>4.4165822658888819E-2</v>
      </c>
      <c r="L144" s="78">
        <v>2.5865467095819886E-2</v>
      </c>
      <c r="M144" s="78">
        <v>0.40953179019456948</v>
      </c>
      <c r="N144" s="78">
        <v>5.8934767383982363E-5</v>
      </c>
      <c r="O144" s="78">
        <v>2.0567513573129749E-6</v>
      </c>
      <c r="P144" s="78">
        <v>2.0264414795736577E-4</v>
      </c>
      <c r="Q144" s="78">
        <v>3.9905307472834723E-6</v>
      </c>
      <c r="R144" s="78">
        <v>3.1558449578933975E-4</v>
      </c>
      <c r="S144" s="78">
        <v>2.1196578471000598E-4</v>
      </c>
      <c r="T144" s="78">
        <v>1.0071584939389044E-5</v>
      </c>
      <c r="U144" s="78">
        <v>3.8675587799409957E-6</v>
      </c>
      <c r="V144" s="78">
        <v>6.9247142136910503E-4</v>
      </c>
      <c r="W144" s="78">
        <v>2.4121499999999997E-2</v>
      </c>
      <c r="X144" s="78">
        <v>7.2620746560000005E-4</v>
      </c>
      <c r="Y144" s="78">
        <v>8.1490564450000002E-4</v>
      </c>
      <c r="Z144" s="78">
        <v>6.3801834430000004E-4</v>
      </c>
      <c r="AA144" s="78">
        <v>6.7863908879999999E-4</v>
      </c>
      <c r="AB144" s="78">
        <v>2.8577705432000001E-3</v>
      </c>
      <c r="AC144" s="78">
        <v>2.4121399999999999E-5</v>
      </c>
      <c r="AD144" s="78">
        <v>4.8977999999999999E-6</v>
      </c>
      <c r="AE144" s="79"/>
      <c r="AF144" s="78">
        <v>1600.0782071660999</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1.6486507479080379</v>
      </c>
      <c r="F145" s="78">
        <v>9.024068898373136E-2</v>
      </c>
      <c r="G145" s="78">
        <v>3.2144302572622799E-3</v>
      </c>
      <c r="H145" s="78">
        <v>5.1400342905793324E-4</v>
      </c>
      <c r="I145" s="78">
        <v>4.1380841436227327E-2</v>
      </c>
      <c r="J145" s="78">
        <v>4.1380841436227327E-2</v>
      </c>
      <c r="K145" s="78">
        <v>4.1380841436227327E-2</v>
      </c>
      <c r="L145" s="78">
        <v>2.6406429308208631E-2</v>
      </c>
      <c r="M145" s="78">
        <v>0.40660709711685256</v>
      </c>
      <c r="N145" s="78">
        <v>2.5811249713142749E-5</v>
      </c>
      <c r="O145" s="78">
        <v>2.5720581768168725E-6</v>
      </c>
      <c r="P145" s="78">
        <v>2.7260184144412128E-4</v>
      </c>
      <c r="Q145" s="78">
        <v>5.1438257512460077E-6</v>
      </c>
      <c r="R145" s="78">
        <v>4.3716939319746504E-4</v>
      </c>
      <c r="S145" s="78">
        <v>2.9316145192016742E-4</v>
      </c>
      <c r="T145" s="78">
        <v>1.0292591743083549E-5</v>
      </c>
      <c r="U145" s="78">
        <v>5.1435351488582697E-6</v>
      </c>
      <c r="V145" s="78">
        <v>9.2582760872285592E-4</v>
      </c>
      <c r="W145" s="78">
        <v>1.06056E-2</v>
      </c>
      <c r="X145" s="78">
        <v>1.5197093959999999E-4</v>
      </c>
      <c r="Y145" s="78">
        <v>9.2026847010000007E-4</v>
      </c>
      <c r="Z145" s="78">
        <v>1.0283366941000001E-3</v>
      </c>
      <c r="AA145" s="78">
        <v>2.3639924000000003E-4</v>
      </c>
      <c r="AB145" s="78">
        <v>2.3369753438E-3</v>
      </c>
      <c r="AC145" s="78">
        <v>9.8266000000000001E-6</v>
      </c>
      <c r="AD145" s="78">
        <v>2.0957000000000001E-6</v>
      </c>
      <c r="AE145" s="79"/>
      <c r="AF145" s="78">
        <v>2195.9113947156002</v>
      </c>
      <c r="AG145" s="78" t="s">
        <v>420</v>
      </c>
      <c r="AH145" s="78">
        <v>8.3615795727000002</v>
      </c>
      <c r="AI145" s="73" t="s">
        <v>420</v>
      </c>
      <c r="AJ145" s="78" t="s">
        <v>420</v>
      </c>
      <c r="AK145" s="78" t="s">
        <v>420</v>
      </c>
      <c r="AL145" s="88" t="s">
        <v>9</v>
      </c>
    </row>
    <row r="146" spans="1:38" s="75" customFormat="1" ht="26.25" customHeight="1" thickBot="1" x14ac:dyDescent="0.3">
      <c r="A146" s="89"/>
      <c r="B146" s="88" t="s">
        <v>375</v>
      </c>
      <c r="C146" s="87" t="s">
        <v>376</v>
      </c>
      <c r="D146" s="86" t="s">
        <v>1</v>
      </c>
      <c r="E146" s="78">
        <v>7.4147619844817251E-3</v>
      </c>
      <c r="F146" s="78">
        <v>0.10771660621035178</v>
      </c>
      <c r="G146" s="78">
        <v>4.0499789982783982E-5</v>
      </c>
      <c r="H146" s="78">
        <v>6.9897077971648952E-5</v>
      </c>
      <c r="I146" s="78">
        <v>1.66778599201786E-3</v>
      </c>
      <c r="J146" s="78">
        <v>1.66778599201786E-3</v>
      </c>
      <c r="K146" s="78">
        <v>1.66778599201786E-3</v>
      </c>
      <c r="L146" s="78">
        <v>2.8187973739913781E-4</v>
      </c>
      <c r="M146" s="78">
        <v>0.52349774992178022</v>
      </c>
      <c r="N146" s="78">
        <v>4.6772198562903863E-5</v>
      </c>
      <c r="O146" s="78">
        <v>3.8554376691948532E-5</v>
      </c>
      <c r="P146" s="78">
        <v>1.2183546779053268E-5</v>
      </c>
      <c r="Q146" s="78">
        <v>4.2012230272597486E-7</v>
      </c>
      <c r="R146" s="78">
        <v>1.6997749533323653E-4</v>
      </c>
      <c r="S146" s="78">
        <v>6.5364337713805284E-3</v>
      </c>
      <c r="T146" s="78">
        <v>2.708891991784177E-4</v>
      </c>
      <c r="U146" s="78">
        <v>3.8386506976348545E-5</v>
      </c>
      <c r="V146" s="78">
        <v>3.8249607514556482E-3</v>
      </c>
      <c r="W146" s="78">
        <v>9.6310000000000005E-4</v>
      </c>
      <c r="X146" s="78">
        <v>1.17108217E-5</v>
      </c>
      <c r="Y146" s="78">
        <v>1.7452300199999999E-5</v>
      </c>
      <c r="Z146" s="78">
        <v>8.3827299000000007E-6</v>
      </c>
      <c r="AA146" s="78">
        <v>1.9871221400000001E-5</v>
      </c>
      <c r="AB146" s="78">
        <v>5.7417073199999999E-5</v>
      </c>
      <c r="AC146" s="78">
        <v>9.6299999999999993E-7</v>
      </c>
      <c r="AD146" s="78">
        <v>5.0959999999999996E-7</v>
      </c>
      <c r="AE146" s="79"/>
      <c r="AF146" s="78">
        <v>61.301445598400001</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0.2822492874803863</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13.0964911294</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5.5548541000493452E-2</v>
      </c>
      <c r="J148" s="78">
        <v>0.11396479592513695</v>
      </c>
      <c r="K148" s="78">
        <v>0.13810467037129287</v>
      </c>
      <c r="L148" s="78">
        <v>1.0743585617256112E-2</v>
      </c>
      <c r="M148" s="78" t="s">
        <v>420</v>
      </c>
      <c r="N148" s="80">
        <v>0.50687840848303656</v>
      </c>
      <c r="O148" s="78">
        <v>2.0977900784603233E-3</v>
      </c>
      <c r="P148" s="73" t="s">
        <v>421</v>
      </c>
      <c r="Q148" s="78">
        <v>5.7384740601488316E-3</v>
      </c>
      <c r="R148" s="78">
        <v>0.19048815430231206</v>
      </c>
      <c r="S148" s="78">
        <v>4.1931706210942776</v>
      </c>
      <c r="T148" s="78">
        <v>2.844617787823725E-2</v>
      </c>
      <c r="U148" s="78">
        <v>2.7620934074258571E-3</v>
      </c>
      <c r="V148" s="78">
        <v>1.1283245305358021</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3274.4556779716463</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1.6254028804539196E-2</v>
      </c>
      <c r="J149" s="78">
        <v>3.0100053341739267E-2</v>
      </c>
      <c r="K149" s="78">
        <v>6.0200106683478534E-2</v>
      </c>
      <c r="L149" s="78">
        <v>6.3812113084487168E-4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3274.4556779716463</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8.7493610181450485</v>
      </c>
      <c r="F152" s="27">
        <f t="shared" ref="F152:AD152" si="1">F141 + F151 + IF(AND(OR($B$4="AT",$B$4="BE",$B$4="CH",$B$4="GB",$B$4="IE",$B$4="LT",$B$4="LU",$B$4="NL"),SUM(F143:F149)&gt;0),SUM(F143:F149)-SUM(F27:F33),0)</f>
        <v>7.564681865482445</v>
      </c>
      <c r="G152" s="27">
        <f t="shared" si="1"/>
        <v>1.4583406265801484</v>
      </c>
      <c r="H152" s="27">
        <f t="shared" si="1"/>
        <v>9.0931177528149179E-2</v>
      </c>
      <c r="I152" s="27">
        <f t="shared" si="1"/>
        <v>0.67758379883883879</v>
      </c>
      <c r="J152" s="27">
        <f t="shared" si="1"/>
        <v>0.98678363204460462</v>
      </c>
      <c r="K152" s="27">
        <f t="shared" si="1"/>
        <v>1.6774417618320097</v>
      </c>
      <c r="L152" s="27">
        <f t="shared" si="1"/>
        <v>0.20182441488470923</v>
      </c>
      <c r="M152" s="27">
        <f t="shared" si="1"/>
        <v>11.457745435652431</v>
      </c>
      <c r="N152" s="27">
        <f t="shared" si="1"/>
        <v>1.9708476342889987</v>
      </c>
      <c r="O152" s="27">
        <f t="shared" si="1"/>
        <v>0.27970673614859809</v>
      </c>
      <c r="P152" s="27">
        <f t="shared" si="1"/>
        <v>8.1583457676994972E-2</v>
      </c>
      <c r="Q152" s="27">
        <f t="shared" si="1"/>
        <v>0.11526911944038178</v>
      </c>
      <c r="R152" s="27">
        <f t="shared" si="1"/>
        <v>0.47766358500448935</v>
      </c>
      <c r="S152" s="27">
        <f t="shared" si="1"/>
        <v>5.3662848882906493</v>
      </c>
      <c r="T152" s="27">
        <f t="shared" si="1"/>
        <v>0.6428047622728893</v>
      </c>
      <c r="U152" s="27">
        <f t="shared" si="1"/>
        <v>1.63401762431453E-2</v>
      </c>
      <c r="V152" s="27">
        <f t="shared" si="1"/>
        <v>3.3938826696906639</v>
      </c>
      <c r="W152" s="27">
        <f t="shared" si="1"/>
        <v>1.4831057075697927</v>
      </c>
      <c r="X152" s="27">
        <f t="shared" si="1"/>
        <v>4.4406988736969348E-2</v>
      </c>
      <c r="Y152" s="27">
        <f t="shared" si="1"/>
        <v>6.5234617496233216E-2</v>
      </c>
      <c r="Z152" s="27">
        <f t="shared" si="1"/>
        <v>2.834360229240742E-2</v>
      </c>
      <c r="AA152" s="27">
        <f t="shared" si="1"/>
        <v>2.4940501050060262E-2</v>
      </c>
      <c r="AB152" s="27">
        <f t="shared" si="1"/>
        <v>0.16292550706964506</v>
      </c>
      <c r="AC152" s="27">
        <f t="shared" si="1"/>
        <v>8.6701851256188914E-2</v>
      </c>
      <c r="AD152" s="27">
        <f t="shared" si="1"/>
        <v>8.4157883347303619E-2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8.7467237930945032</v>
      </c>
      <c r="F154" s="27">
        <f>F141 + F153 - IF(OR($B$6=2005,$B$6&gt;=2020),SUM(F99:F122),0) + IF(AND(OR($B$4="AT",$B$4="BE",$B$4="CH",$B$4="GB",$B$4="IE",$B$4="LT",$B$4="LU",$B$4="NL"),SUM(F143:F149)&gt;0),SUM(F143:F149)-SUM(F27:F33),0)</f>
        <v>7.559724618726233</v>
      </c>
      <c r="G154" s="27">
        <f>G141 + G153 + IF(AND(OR($B$4="AT",$B$4="BE",$B$4="CH",$B$4="GB",$B$4="IE",$B$4="LT",$B$4="LU",$B$4="NL"),SUM(G143:G149)&gt;0),SUM(G143:G149)-SUM(G27:G33),0)</f>
        <v>1.4583406265801484</v>
      </c>
      <c r="H154" s="27">
        <f t="shared" ref="H154:AD154" si="2">H141 + H153 + IF(AND(OR($B$4="AT",$B$4="BE",$B$4="CH",$B$4="GB",$B$4="IE",$B$4="LT",$B$4="LU",$B$4="NL"),SUM(H143:H149)&gt;0),SUM(H143:H149)-SUM(H27:H33),0)</f>
        <v>9.0931177528149179E-2</v>
      </c>
      <c r="I154" s="27">
        <f t="shared" si="2"/>
        <v>0.67758379883883879</v>
      </c>
      <c r="J154" s="27">
        <f t="shared" si="2"/>
        <v>0.98678363204460462</v>
      </c>
      <c r="K154" s="27">
        <f t="shared" si="2"/>
        <v>1.6774417618320097</v>
      </c>
      <c r="L154" s="27">
        <f t="shared" si="2"/>
        <v>0.20182441488470923</v>
      </c>
      <c r="M154" s="27">
        <f t="shared" si="2"/>
        <v>11.457745435652431</v>
      </c>
      <c r="N154" s="27">
        <f t="shared" si="2"/>
        <v>1.9708476342889987</v>
      </c>
      <c r="O154" s="27">
        <f t="shared" si="2"/>
        <v>0.27970673614859809</v>
      </c>
      <c r="P154" s="27">
        <f t="shared" si="2"/>
        <v>8.1583457676994972E-2</v>
      </c>
      <c r="Q154" s="27">
        <f t="shared" si="2"/>
        <v>0.11526911944038178</v>
      </c>
      <c r="R154" s="27">
        <f t="shared" si="2"/>
        <v>0.47766358500448935</v>
      </c>
      <c r="S154" s="27">
        <f t="shared" si="2"/>
        <v>5.3662848882906493</v>
      </c>
      <c r="T154" s="27">
        <f t="shared" si="2"/>
        <v>0.6428047622728893</v>
      </c>
      <c r="U154" s="27">
        <f t="shared" si="2"/>
        <v>1.63401762431453E-2</v>
      </c>
      <c r="V154" s="27">
        <f t="shared" si="2"/>
        <v>3.3938826696906639</v>
      </c>
      <c r="W154" s="27">
        <f t="shared" si="2"/>
        <v>1.4831057075697927</v>
      </c>
      <c r="X154" s="27">
        <f t="shared" si="2"/>
        <v>4.4406988736969348E-2</v>
      </c>
      <c r="Y154" s="27">
        <f t="shared" si="2"/>
        <v>6.5234617496233216E-2</v>
      </c>
      <c r="Z154" s="27">
        <f t="shared" si="2"/>
        <v>2.834360229240742E-2</v>
      </c>
      <c r="AA154" s="27">
        <f t="shared" si="2"/>
        <v>2.4940501050060262E-2</v>
      </c>
      <c r="AB154" s="27">
        <f t="shared" si="2"/>
        <v>0.16292550706964506</v>
      </c>
      <c r="AC154" s="27">
        <f t="shared" si="2"/>
        <v>8.6701851256188914E-2</v>
      </c>
      <c r="AD154" s="27">
        <f t="shared" si="2"/>
        <v>8.4157883347303619E-2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353"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00354"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0"/>
  <dimension ref="A1:AL185"/>
  <sheetViews>
    <sheetView zoomScale="80" zoomScaleNormal="80" workbookViewId="0">
      <pane xSplit="4" ySplit="13" topLeftCell="N14" activePane="bottomRight" state="frozen"/>
      <selection activeCell="I132" sqref="I132"/>
      <selection pane="topRight" activeCell="I132" sqref="I132"/>
      <selection pane="bottomLeft" activeCell="I132" sqref="I132"/>
      <selection pane="bottomRight" activeCell="AL1" sqref="AL1"/>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77734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2006</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2006</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0.24545426528453337</v>
      </c>
      <c r="F14" s="122">
        <v>1.2640508194080002E-2</v>
      </c>
      <c r="G14" s="122">
        <v>2.5521912344675206E-2</v>
      </c>
      <c r="H14" s="122">
        <v>5.1340776524800014E-3</v>
      </c>
      <c r="I14" s="122">
        <v>2.0955139923266343E-3</v>
      </c>
      <c r="J14" s="122">
        <v>2.1328123923266343E-3</v>
      </c>
      <c r="K14" s="122">
        <v>2.1840976923266343E-3</v>
      </c>
      <c r="L14" s="122">
        <v>7.5721681442312208E-5</v>
      </c>
      <c r="M14" s="122">
        <v>6.808904844453334E-2</v>
      </c>
      <c r="N14" s="122">
        <v>0.15285836449697443</v>
      </c>
      <c r="O14" s="122">
        <v>1.3798984337480492E-2</v>
      </c>
      <c r="P14" s="122">
        <v>9.1763894820011925E-3</v>
      </c>
      <c r="Q14" s="122">
        <v>1.1042029295587228E-2</v>
      </c>
      <c r="R14" s="122">
        <v>1.2633890963835475E-2</v>
      </c>
      <c r="S14" s="122">
        <v>3.386637079200569E-2</v>
      </c>
      <c r="T14" s="122">
        <v>1.9585830331440023E-2</v>
      </c>
      <c r="U14" s="122">
        <v>6.0358305763129599E-3</v>
      </c>
      <c r="V14" s="122">
        <v>0.24940426901698648</v>
      </c>
      <c r="W14" s="122">
        <v>1.0396583000000001E-2</v>
      </c>
      <c r="X14" s="122">
        <v>4.2498960000000005E-6</v>
      </c>
      <c r="Y14" s="122">
        <v>9.0563259999999995E-6</v>
      </c>
      <c r="Z14" s="122">
        <v>4.8064299999999998E-6</v>
      </c>
      <c r="AA14" s="122">
        <v>5.9764477200000004E-6</v>
      </c>
      <c r="AB14" s="122">
        <v>2.3981555999999997E-5</v>
      </c>
      <c r="AC14" s="122">
        <v>2.2868487999999999E-2</v>
      </c>
      <c r="AD14" s="122">
        <v>1.720196E-6</v>
      </c>
      <c r="AE14" s="123"/>
      <c r="AF14" s="122">
        <v>15.541000000000013</v>
      </c>
      <c r="AG14" s="122" t="s">
        <v>420</v>
      </c>
      <c r="AH14" s="122">
        <v>965.10592080000004</v>
      </c>
      <c r="AI14" s="122">
        <v>1592.7164311143451</v>
      </c>
      <c r="AJ14" s="122">
        <v>2870.3814990989977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0.2962243620179425</v>
      </c>
      <c r="F23" s="122">
        <v>9.6191866767835199E-2</v>
      </c>
      <c r="G23" s="122">
        <v>5.2096240568344488E-4</v>
      </c>
      <c r="H23" s="122">
        <v>8.5609745056365724E-5</v>
      </c>
      <c r="I23" s="122">
        <v>1.5522887372540452E-2</v>
      </c>
      <c r="J23" s="122">
        <v>2.314399870547789E-2</v>
      </c>
      <c r="K23" s="122">
        <v>8.9155659181933369E-2</v>
      </c>
      <c r="L23" s="122">
        <v>9.9197312749138566E-3</v>
      </c>
      <c r="M23" s="122">
        <v>0.34436800671502737</v>
      </c>
      <c r="N23" s="122">
        <v>8.7744127147222993E-6</v>
      </c>
      <c r="O23" s="122">
        <v>1.8469416131223004E-4</v>
      </c>
      <c r="P23" s="122" t="s">
        <v>421</v>
      </c>
      <c r="Q23" s="122" t="s">
        <v>421</v>
      </c>
      <c r="R23" s="122">
        <v>5.765484017065263E-4</v>
      </c>
      <c r="S23" s="122">
        <v>2.532891229940951E-2</v>
      </c>
      <c r="T23" s="122">
        <v>7.9759987355226955E-4</v>
      </c>
      <c r="U23" s="122">
        <v>1.1047292709174148E-4</v>
      </c>
      <c r="V23" s="122">
        <v>1.444091081777402E-2</v>
      </c>
      <c r="W23" s="122" t="s">
        <v>421</v>
      </c>
      <c r="X23" s="122">
        <v>3.3798378160492909E-4</v>
      </c>
      <c r="Y23" s="122">
        <v>5.5183493011532229E-4</v>
      </c>
      <c r="Z23" s="122" t="s">
        <v>420</v>
      </c>
      <c r="AA23" s="122" t="s">
        <v>420</v>
      </c>
      <c r="AB23" s="122">
        <v>8.8981871172025067E-4</v>
      </c>
      <c r="AC23" s="122" t="s">
        <v>421</v>
      </c>
      <c r="AD23" s="122" t="s">
        <v>420</v>
      </c>
      <c r="AE23" s="123"/>
      <c r="AF23" s="122">
        <v>479.06311052390009</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0.32337897053448916</v>
      </c>
      <c r="F24" s="122">
        <v>6.1214210334086493E-2</v>
      </c>
      <c r="G24" s="122">
        <v>0.11798899047979669</v>
      </c>
      <c r="H24" s="122">
        <v>9.1624510912354613E-4</v>
      </c>
      <c r="I24" s="122">
        <v>2.5684239766461194E-2</v>
      </c>
      <c r="J24" s="122">
        <v>2.5684239766461194E-2</v>
      </c>
      <c r="K24" s="122">
        <v>2.5684239766461194E-2</v>
      </c>
      <c r="L24" s="122">
        <v>1.3847120959347229E-2</v>
      </c>
      <c r="M24" s="122">
        <v>0.11968339745874036</v>
      </c>
      <c r="N24" s="122">
        <v>1.1315140699923678E-4</v>
      </c>
      <c r="O24" s="122">
        <v>8.5854778085727588E-6</v>
      </c>
      <c r="P24" s="122">
        <v>8.6160065023625537E-4</v>
      </c>
      <c r="Q24" s="122">
        <v>1.6914309686506384E-4</v>
      </c>
      <c r="R24" s="122">
        <v>2.6371487599629191E-4</v>
      </c>
      <c r="S24" s="122">
        <v>2.7462328734964109E-4</v>
      </c>
      <c r="T24" s="122">
        <v>2.7042543035883682E-5</v>
      </c>
      <c r="U24" s="122">
        <v>2.1224809009910058E-4</v>
      </c>
      <c r="V24" s="122">
        <v>3.671217385156033E-2</v>
      </c>
      <c r="W24" s="122">
        <v>1.7257357611696435E-3</v>
      </c>
      <c r="X24" s="122">
        <v>2.3420699615873731E-6</v>
      </c>
      <c r="Y24" s="122">
        <v>1.8490026012531895E-5</v>
      </c>
      <c r="Z24" s="122">
        <v>2.0955362814202811E-6</v>
      </c>
      <c r="AA24" s="122">
        <v>1.8490026012531894E-6</v>
      </c>
      <c r="AB24" s="122">
        <v>2.4776634856792738E-5</v>
      </c>
      <c r="AC24" s="122" t="s">
        <v>421</v>
      </c>
      <c r="AD24" s="122" t="s">
        <v>421</v>
      </c>
      <c r="AE24" s="123"/>
      <c r="AF24" s="122">
        <v>1233.8811472354596</v>
      </c>
      <c r="AG24" s="122" t="s">
        <v>420</v>
      </c>
      <c r="AH24" s="122">
        <v>1320.4177020000004</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2.2899524731833489</v>
      </c>
      <c r="F27" s="122">
        <v>0.81909456803126401</v>
      </c>
      <c r="G27" s="122">
        <v>8.0471015085602799E-3</v>
      </c>
      <c r="H27" s="122">
        <v>5.6994099393159893E-2</v>
      </c>
      <c r="I27" s="122">
        <v>0.12539117295808699</v>
      </c>
      <c r="J27" s="122">
        <v>0.12539117295808699</v>
      </c>
      <c r="K27" s="122">
        <v>0.12539117295808699</v>
      </c>
      <c r="L27" s="122">
        <v>7.583425758556625E-2</v>
      </c>
      <c r="M27" s="122">
        <v>6.60226694182378</v>
      </c>
      <c r="N27" s="122">
        <v>2.7622867323312556E-3</v>
      </c>
      <c r="O27" s="122">
        <v>2.3094380389862654E-5</v>
      </c>
      <c r="P27" s="122">
        <v>1.4338444942290324E-3</v>
      </c>
      <c r="Q27" s="122">
        <v>3.8075482162954017E-5</v>
      </c>
      <c r="R27" s="122">
        <v>1.6786664894310114E-3</v>
      </c>
      <c r="S27" s="122">
        <v>1.1480293775752008E-3</v>
      </c>
      <c r="T27" s="122">
        <v>2.1407670081101927E-4</v>
      </c>
      <c r="U27" s="122">
        <v>2.9962203546182783E-5</v>
      </c>
      <c r="V27" s="122">
        <v>5.1497982798097653E-3</v>
      </c>
      <c r="W27" s="122">
        <v>0.1419772</v>
      </c>
      <c r="X27" s="122">
        <v>3.8375210573000002E-3</v>
      </c>
      <c r="Y27" s="122">
        <v>4.3353240724999997E-3</v>
      </c>
      <c r="Z27" s="122">
        <v>3.3417417527999999E-3</v>
      </c>
      <c r="AA27" s="122">
        <v>3.7190894207000001E-3</v>
      </c>
      <c r="AB27" s="122">
        <v>1.5233676303300001E-2</v>
      </c>
      <c r="AC27" s="122">
        <v>1.41977E-4</v>
      </c>
      <c r="AD27" s="122">
        <v>2.8459500000000001E-5</v>
      </c>
      <c r="AE27" s="123"/>
      <c r="AF27" s="122">
        <v>9460.0584644390001</v>
      </c>
      <c r="AG27" s="122" t="s">
        <v>420</v>
      </c>
      <c r="AH27" s="116" t="s">
        <v>420</v>
      </c>
      <c r="AI27" s="116" t="s">
        <v>420</v>
      </c>
      <c r="AJ27" s="122" t="s">
        <v>420</v>
      </c>
      <c r="AK27" s="122" t="s">
        <v>420</v>
      </c>
      <c r="AL27" s="124" t="s">
        <v>9</v>
      </c>
    </row>
    <row r="28" spans="1:38" s="90" customFormat="1" ht="26.25" customHeight="1" thickBot="1" x14ac:dyDescent="0.3">
      <c r="A28" s="77" t="s">
        <v>109</v>
      </c>
      <c r="B28" s="77" t="s">
        <v>140</v>
      </c>
      <c r="C28" s="77" t="s">
        <v>123</v>
      </c>
      <c r="D28" s="121"/>
      <c r="E28" s="122">
        <v>0.64630583830103994</v>
      </c>
      <c r="F28" s="122">
        <v>9.5009257052597537E-2</v>
      </c>
      <c r="G28" s="122">
        <v>2.0570627862008506E-3</v>
      </c>
      <c r="H28" s="122">
        <v>1.2289462094857192E-3</v>
      </c>
      <c r="I28" s="122">
        <v>4.8278434030099522E-2</v>
      </c>
      <c r="J28" s="122">
        <v>4.8278434030099522E-2</v>
      </c>
      <c r="K28" s="122">
        <v>4.8278434030099522E-2</v>
      </c>
      <c r="L28" s="122">
        <v>2.8952446828514878E-2</v>
      </c>
      <c r="M28" s="122">
        <v>0.51036234655748425</v>
      </c>
      <c r="N28" s="122">
        <v>8.0300617058130721E-5</v>
      </c>
      <c r="O28" s="122">
        <v>2.4609527189751933E-6</v>
      </c>
      <c r="P28" s="122">
        <v>2.385488528474366E-4</v>
      </c>
      <c r="Q28" s="122">
        <v>4.7434083550389153E-6</v>
      </c>
      <c r="R28" s="122">
        <v>3.6891827025930558E-4</v>
      </c>
      <c r="S28" s="122">
        <v>2.4788364379037297E-4</v>
      </c>
      <c r="T28" s="122">
        <v>1.2521267119572829E-5</v>
      </c>
      <c r="U28" s="122">
        <v>4.5649112721274449E-6</v>
      </c>
      <c r="V28" s="122">
        <v>8.1632911649559613E-4</v>
      </c>
      <c r="W28" s="122">
        <v>2.8109500000000003E-2</v>
      </c>
      <c r="X28" s="122">
        <v>8.3481927450000009E-4</v>
      </c>
      <c r="Y28" s="122">
        <v>9.3689418620000004E-4</v>
      </c>
      <c r="Z28" s="122">
        <v>7.3334307139999997E-4</v>
      </c>
      <c r="AA28" s="122">
        <v>7.8057438469999996E-4</v>
      </c>
      <c r="AB28" s="122">
        <v>3.2856309168E-3</v>
      </c>
      <c r="AC28" s="122">
        <v>2.8109499999999999E-5</v>
      </c>
      <c r="AD28" s="122">
        <v>5.7035999999999999E-6</v>
      </c>
      <c r="AE28" s="123"/>
      <c r="AF28" s="122">
        <v>1874.7055216101</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1.8925935776916891</v>
      </c>
      <c r="F29" s="122">
        <v>0.10337950259737233</v>
      </c>
      <c r="G29" s="122">
        <v>2.9284232294484558E-3</v>
      </c>
      <c r="H29" s="122">
        <v>5.9068782384447669E-4</v>
      </c>
      <c r="I29" s="122">
        <v>4.7427248314560244E-2</v>
      </c>
      <c r="J29" s="122">
        <v>4.7427248314560244E-2</v>
      </c>
      <c r="K29" s="122">
        <v>4.7427248314560244E-2</v>
      </c>
      <c r="L29" s="122">
        <v>3.0692400112676085E-2</v>
      </c>
      <c r="M29" s="122">
        <v>0.479651893870641</v>
      </c>
      <c r="N29" s="122">
        <v>3.0496446315751915E-5</v>
      </c>
      <c r="O29" s="122">
        <v>3.040002700292335E-6</v>
      </c>
      <c r="P29" s="122">
        <v>3.2220165669860407E-4</v>
      </c>
      <c r="Q29" s="122">
        <v>6.0796963643256032E-6</v>
      </c>
      <c r="R29" s="122">
        <v>5.1671485600593566E-4</v>
      </c>
      <c r="S29" s="122">
        <v>3.4650375419791724E-4</v>
      </c>
      <c r="T29" s="122">
        <v>1.216464634505533E-5</v>
      </c>
      <c r="U29" s="122">
        <v>6.0793873280665382E-6</v>
      </c>
      <c r="V29" s="122">
        <v>1.0942804479642041E-3</v>
      </c>
      <c r="W29" s="122">
        <v>1.2212199999999999E-2</v>
      </c>
      <c r="X29" s="122">
        <v>1.751090306E-4</v>
      </c>
      <c r="Y29" s="122">
        <v>1.0603824637999998E-3</v>
      </c>
      <c r="Z29" s="122">
        <v>1.1849044413000001E-3</v>
      </c>
      <c r="AA29" s="122">
        <v>2.723918254E-4</v>
      </c>
      <c r="AB29" s="122">
        <v>2.6927877610999997E-3</v>
      </c>
      <c r="AC29" s="122">
        <v>1.1467299999999999E-5</v>
      </c>
      <c r="AD29" s="122">
        <v>2.4165999999999999E-6</v>
      </c>
      <c r="AE29" s="123"/>
      <c r="AF29" s="122">
        <v>2595.4658111880999</v>
      </c>
      <c r="AG29" s="122" t="s">
        <v>420</v>
      </c>
      <c r="AH29" s="122">
        <v>8.0611890748999997</v>
      </c>
      <c r="AI29" s="116" t="s">
        <v>420</v>
      </c>
      <c r="AJ29" s="122" t="s">
        <v>420</v>
      </c>
      <c r="AK29" s="122" t="s">
        <v>420</v>
      </c>
      <c r="AL29" s="124" t="s">
        <v>9</v>
      </c>
    </row>
    <row r="30" spans="1:38" s="90" customFormat="1" ht="26.25" customHeight="1" thickBot="1" x14ac:dyDescent="0.3">
      <c r="A30" s="77" t="s">
        <v>109</v>
      </c>
      <c r="B30" s="77" t="s">
        <v>142</v>
      </c>
      <c r="C30" s="77" t="s">
        <v>44</v>
      </c>
      <c r="D30" s="121"/>
      <c r="E30" s="122">
        <v>9.3255761241254932E-3</v>
      </c>
      <c r="F30" s="122">
        <v>0.1269702111240108</v>
      </c>
      <c r="G30" s="122">
        <v>3.1915847705554043E-5</v>
      </c>
      <c r="H30" s="122">
        <v>8.9478040059892469E-5</v>
      </c>
      <c r="I30" s="122">
        <v>1.8892219721645086E-3</v>
      </c>
      <c r="J30" s="122">
        <v>1.8892219721645086E-3</v>
      </c>
      <c r="K30" s="122">
        <v>1.8892219721645086E-3</v>
      </c>
      <c r="L30" s="122">
        <v>3.2361872162845563E-4</v>
      </c>
      <c r="M30" s="122">
        <v>0.61324212110523502</v>
      </c>
      <c r="N30" s="122">
        <v>6.0250071109303193E-5</v>
      </c>
      <c r="O30" s="122">
        <v>4.9811442806067185E-5</v>
      </c>
      <c r="P30" s="122">
        <v>1.5694075595606946E-5</v>
      </c>
      <c r="Q30" s="122">
        <v>5.4117502053817066E-7</v>
      </c>
      <c r="R30" s="122">
        <v>2.1957797841674046E-4</v>
      </c>
      <c r="S30" s="122">
        <v>8.445094173363879E-3</v>
      </c>
      <c r="T30" s="122">
        <v>3.4997829141817017E-4</v>
      </c>
      <c r="U30" s="122">
        <v>4.9594553948790694E-5</v>
      </c>
      <c r="V30" s="122">
        <v>4.9416974295531883E-3</v>
      </c>
      <c r="W30" s="122">
        <v>1.2210000000000001E-3</v>
      </c>
      <c r="X30" s="122">
        <v>1.4572389099999999E-5</v>
      </c>
      <c r="Y30" s="122">
        <v>2.0976033500000002E-5</v>
      </c>
      <c r="Z30" s="122">
        <v>1.06271582E-5</v>
      </c>
      <c r="AA30" s="122">
        <v>2.3757254099999999E-5</v>
      </c>
      <c r="AB30" s="122">
        <v>6.99328349E-5</v>
      </c>
      <c r="AC30" s="122">
        <v>1.2209E-6</v>
      </c>
      <c r="AD30" s="122">
        <v>5.8400000000000004E-7</v>
      </c>
      <c r="AE30" s="123"/>
      <c r="AF30" s="122">
        <v>78.964651163300005</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0.27829073460292159</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12.9128125336</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6.5157704353559429E-2</v>
      </c>
      <c r="J32" s="122">
        <v>0.13373288153582447</v>
      </c>
      <c r="K32" s="122">
        <v>0.16200402083573948</v>
      </c>
      <c r="L32" s="122">
        <v>1.2587361186649867E-2</v>
      </c>
      <c r="M32" s="122" t="s">
        <v>420</v>
      </c>
      <c r="N32" s="126">
        <v>0.59531177457948481</v>
      </c>
      <c r="O32" s="122">
        <v>2.4629696924241412E-3</v>
      </c>
      <c r="P32" s="116" t="s">
        <v>421</v>
      </c>
      <c r="Q32" s="122">
        <v>6.7392754830970262E-3</v>
      </c>
      <c r="R32" s="122">
        <v>0.22373066615756437</v>
      </c>
      <c r="S32" s="122">
        <v>4.925001940870934</v>
      </c>
      <c r="T32" s="122">
        <v>3.3404979039079588E-2</v>
      </c>
      <c r="U32" s="122">
        <v>3.2400804167147866E-3</v>
      </c>
      <c r="V32" s="122">
        <v>1.3237348449473627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3821.7297902839664</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1.8929054608036219E-2</v>
      </c>
      <c r="J33" s="122">
        <v>3.5053804829696687E-2</v>
      </c>
      <c r="K33" s="122">
        <v>7.0107609659393375E-2</v>
      </c>
      <c r="L33" s="122">
        <v>7.4314066238956973E-4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3821.7297902839664</v>
      </c>
      <c r="AL33" s="124" t="s">
        <v>381</v>
      </c>
    </row>
    <row r="34" spans="1:38" s="90" customFormat="1" ht="26.25" customHeight="1" thickBot="1" x14ac:dyDescent="0.3">
      <c r="A34" s="77" t="s">
        <v>107</v>
      </c>
      <c r="B34" s="77" t="s">
        <v>146</v>
      </c>
      <c r="C34" s="77" t="s">
        <v>48</v>
      </c>
      <c r="D34" s="121"/>
      <c r="E34" s="122">
        <v>1.6792747984800002E-2</v>
      </c>
      <c r="F34" s="122">
        <v>1.4905458014400001E-3</v>
      </c>
      <c r="G34" s="122">
        <v>1.3087047240000001E-3</v>
      </c>
      <c r="H34" s="122">
        <v>2.2454617896000002E-6</v>
      </c>
      <c r="I34" s="122">
        <v>4.3903599530400008E-4</v>
      </c>
      <c r="J34" s="122">
        <v>4.6135285480800004E-4</v>
      </c>
      <c r="K34" s="122">
        <v>4.8711367411200001E-4</v>
      </c>
      <c r="L34" s="122">
        <v>2.8537339694760007E-4</v>
      </c>
      <c r="M34" s="122">
        <v>3.4288063768800007E-3</v>
      </c>
      <c r="N34" s="122" t="s">
        <v>421</v>
      </c>
      <c r="O34" s="122">
        <v>3.2097705336000008E-6</v>
      </c>
      <c r="P34" s="122" t="s">
        <v>421</v>
      </c>
      <c r="Q34" s="122" t="s">
        <v>421</v>
      </c>
      <c r="R34" s="122">
        <v>1.6021300989600002E-5</v>
      </c>
      <c r="S34" s="122">
        <v>5.4469668196800009E-4</v>
      </c>
      <c r="T34" s="122">
        <v>2.2427066217600001E-5</v>
      </c>
      <c r="U34" s="122">
        <v>3.2097705336000008E-6</v>
      </c>
      <c r="V34" s="122">
        <v>3.2042601979200003E-4</v>
      </c>
      <c r="W34" s="122" t="s">
        <v>421</v>
      </c>
      <c r="X34" s="122">
        <v>9.6155357616000001E-6</v>
      </c>
      <c r="Y34" s="122">
        <v>1.6021300989600002E-5</v>
      </c>
      <c r="Z34" s="122" t="s">
        <v>421</v>
      </c>
      <c r="AA34" s="122" t="s">
        <v>421</v>
      </c>
      <c r="AB34" s="122">
        <v>2.5636836751200002E-5</v>
      </c>
      <c r="AC34" s="122" t="s">
        <v>420</v>
      </c>
      <c r="AD34" s="122" t="s">
        <v>420</v>
      </c>
      <c r="AE34" s="123"/>
      <c r="AF34" s="122">
        <v>13.7758392</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3.2414056816186053E-2</v>
      </c>
      <c r="F36" s="122">
        <v>7.8565927186046531E-4</v>
      </c>
      <c r="G36" s="122">
        <v>8.1708564273488382E-4</v>
      </c>
      <c r="H36" s="122">
        <v>3.2818110156000008E-4</v>
      </c>
      <c r="I36" s="122">
        <v>4.4834955780837221E-4</v>
      </c>
      <c r="J36" s="122">
        <v>4.8037452622325593E-4</v>
      </c>
      <c r="K36" s="122">
        <v>4.8037452622325593E-4</v>
      </c>
      <c r="L36" s="122">
        <v>2.1684195903348842E-5</v>
      </c>
      <c r="M36" s="122">
        <v>1.7239609165395353E-3</v>
      </c>
      <c r="N36" s="122">
        <v>5.8363260195348852E-5</v>
      </c>
      <c r="O36" s="122">
        <v>4.4894815534883732E-6</v>
      </c>
      <c r="P36" s="122">
        <v>1.346844466046512E-5</v>
      </c>
      <c r="Q36" s="122">
        <v>1.7957926213953493E-5</v>
      </c>
      <c r="R36" s="122">
        <v>2.2447407767441863E-5</v>
      </c>
      <c r="S36" s="122">
        <v>3.9507437670697684E-4</v>
      </c>
      <c r="T36" s="122">
        <v>4.4894815534883721E-4</v>
      </c>
      <c r="U36" s="122">
        <v>4.4894815534883725E-5</v>
      </c>
      <c r="V36" s="122">
        <v>5.3873778641860468E-4</v>
      </c>
      <c r="W36" s="122">
        <v>5.8363260195348852E-5</v>
      </c>
      <c r="X36" s="122">
        <v>8.9789631069767464E-7</v>
      </c>
      <c r="Y36" s="122">
        <v>4.4894815534883732E-6</v>
      </c>
      <c r="Z36" s="122">
        <v>4.4894815534883732E-6</v>
      </c>
      <c r="AA36" s="122">
        <v>4.4894815534883732E-7</v>
      </c>
      <c r="AB36" s="122">
        <v>1.0325807573023258E-5</v>
      </c>
      <c r="AC36" s="122">
        <v>3.5915852427906986E-5</v>
      </c>
      <c r="AD36" s="122">
        <v>1.7060029903255815E-5</v>
      </c>
      <c r="AE36" s="123"/>
      <c r="AF36" s="122">
        <v>19.304770680000001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20.602379679144384</v>
      </c>
      <c r="AI37" s="122" t="s">
        <v>420</v>
      </c>
      <c r="AJ37" s="122" t="s">
        <v>420</v>
      </c>
      <c r="AK37" s="122" t="s">
        <v>337</v>
      </c>
      <c r="AL37" s="124" t="s">
        <v>9</v>
      </c>
    </row>
    <row r="38" spans="1:38" s="90" customFormat="1" ht="26.25" customHeight="1" thickBot="1" x14ac:dyDescent="0.3">
      <c r="A38" s="77" t="s">
        <v>107</v>
      </c>
      <c r="B38" s="77" t="s">
        <v>150</v>
      </c>
      <c r="C38" s="77" t="s">
        <v>249</v>
      </c>
      <c r="D38" s="129"/>
      <c r="E38" s="122">
        <v>9.0380547419274659E-3</v>
      </c>
      <c r="F38" s="122">
        <v>5.573213050350499E-4</v>
      </c>
      <c r="G38" s="122">
        <v>1.3821965422304251E-5</v>
      </c>
      <c r="H38" s="122">
        <v>2.2639207435431743E-6</v>
      </c>
      <c r="I38" s="122">
        <v>4.3600532918113948E-4</v>
      </c>
      <c r="J38" s="122">
        <v>5.1952799946828612E-4</v>
      </c>
      <c r="K38" s="122">
        <v>1.1499934893029543E-3</v>
      </c>
      <c r="L38" s="122">
        <v>2.4843563384631281E-4</v>
      </c>
      <c r="M38" s="122">
        <v>3.5682589141552532E-3</v>
      </c>
      <c r="N38" s="122">
        <v>3.2662065516345469E-10</v>
      </c>
      <c r="O38" s="122">
        <v>3.9767182876922312E-6</v>
      </c>
      <c r="P38" s="122" t="s">
        <v>421</v>
      </c>
      <c r="Q38" s="122" t="s">
        <v>421</v>
      </c>
      <c r="R38" s="122">
        <v>1.5551515593673828E-5</v>
      </c>
      <c r="S38" s="122">
        <v>5.6914748008835307E-4</v>
      </c>
      <c r="T38" s="122">
        <v>2.1218708336554297E-5</v>
      </c>
      <c r="U38" s="122">
        <v>2.8715835478785581E-6</v>
      </c>
      <c r="V38" s="122">
        <v>3.2466392463225183E-4</v>
      </c>
      <c r="W38" s="122" t="s">
        <v>421</v>
      </c>
      <c r="X38" s="122">
        <v>8.6123715580348074E-6</v>
      </c>
      <c r="Y38" s="122">
        <v>1.4349605338089123E-5</v>
      </c>
      <c r="Z38" s="122" t="s">
        <v>420</v>
      </c>
      <c r="AA38" s="122" t="s">
        <v>420</v>
      </c>
      <c r="AB38" s="122">
        <v>2.2961976896123923E-5</v>
      </c>
      <c r="AC38" s="122" t="s">
        <v>421</v>
      </c>
      <c r="AD38" s="122" t="s">
        <v>420</v>
      </c>
      <c r="AE38" s="123"/>
      <c r="AF38" s="122">
        <v>12.361806134332985</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0.7291092492668575</v>
      </c>
      <c r="F39" s="122">
        <v>0.30706356619649078</v>
      </c>
      <c r="G39" s="122">
        <v>0.27275258794233126</v>
      </c>
      <c r="H39" s="122">
        <v>2.7940582673245397E-4</v>
      </c>
      <c r="I39" s="122">
        <v>5.8811408492841714E-2</v>
      </c>
      <c r="J39" s="122">
        <v>6.7193583294815326E-2</v>
      </c>
      <c r="K39" s="122">
        <v>6.7193583294815326E-2</v>
      </c>
      <c r="L39" s="122">
        <v>2.8504841721871361E-2</v>
      </c>
      <c r="M39" s="122">
        <v>0.57655566341118225</v>
      </c>
      <c r="N39" s="122">
        <v>2.2472596852046316E-2</v>
      </c>
      <c r="O39" s="122">
        <v>4.2893761665368092E-4</v>
      </c>
      <c r="P39" s="122">
        <v>1.3715032217324541E-3</v>
      </c>
      <c r="Q39" s="122">
        <v>2.4891265286622701E-3</v>
      </c>
      <c r="R39" s="122">
        <v>2.8082555334595395E-2</v>
      </c>
      <c r="S39" s="122">
        <v>8.4105693342436186E-3</v>
      </c>
      <c r="T39" s="122">
        <v>0.34939925607691741</v>
      </c>
      <c r="U39" s="122">
        <v>9.1282231583245403E-4</v>
      </c>
      <c r="V39" s="122">
        <v>5.8265359795341712E-2</v>
      </c>
      <c r="W39" s="122">
        <v>1.6764349603947237E-2</v>
      </c>
      <c r="X39" s="122">
        <v>5.3087107079166248E-6</v>
      </c>
      <c r="Y39" s="122">
        <v>4.1910874009868091E-5</v>
      </c>
      <c r="Z39" s="122">
        <v>4.749899054451717E-6</v>
      </c>
      <c r="AA39" s="122">
        <v>4.1910874009868091E-6</v>
      </c>
      <c r="AB39" s="122">
        <v>5.6160571173223231E-5</v>
      </c>
      <c r="AC39" s="122">
        <v>6.1469281881139869E-4</v>
      </c>
      <c r="AD39" s="122">
        <v>3.6322757475219013E-7</v>
      </c>
      <c r="AE39" s="123"/>
      <c r="AF39" s="122">
        <v>2796.1878005245394</v>
      </c>
      <c r="AG39" s="122" t="s">
        <v>420</v>
      </c>
      <c r="AH39" s="122">
        <v>10918.844416800001</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1.6609266416941302</v>
      </c>
      <c r="F41" s="122">
        <v>0.18347093264598541</v>
      </c>
      <c r="G41" s="122">
        <v>0.81295435726090948</v>
      </c>
      <c r="H41" s="122">
        <v>7.1781970794170379E-3</v>
      </c>
      <c r="I41" s="122">
        <v>0.1413099980152506</v>
      </c>
      <c r="J41" s="122">
        <v>0.14323553879485795</v>
      </c>
      <c r="K41" s="122">
        <v>0.1528354225275341</v>
      </c>
      <c r="L41" s="122">
        <v>1.124568860938815E-2</v>
      </c>
      <c r="M41" s="122">
        <v>1.9752715599782045</v>
      </c>
      <c r="N41" s="122">
        <v>2.2920538375671453E-2</v>
      </c>
      <c r="O41" s="122">
        <v>3.9696176699613922E-4</v>
      </c>
      <c r="P41" s="122">
        <v>3.8019894144398904E-3</v>
      </c>
      <c r="Q41" s="122">
        <v>4.1338495744669248E-3</v>
      </c>
      <c r="R41" s="122">
        <v>9.0872183776364475E-3</v>
      </c>
      <c r="S41" s="122">
        <v>7.2972835414516221E-3</v>
      </c>
      <c r="T41" s="122">
        <v>2.595867246140051E-3</v>
      </c>
      <c r="U41" s="122">
        <v>1.4230267860364393E-3</v>
      </c>
      <c r="V41" s="122">
        <v>6.6898529747089638E-2</v>
      </c>
      <c r="W41" s="122">
        <v>0.13526072188520682</v>
      </c>
      <c r="X41" s="122">
        <v>3.2598462251675862E-2</v>
      </c>
      <c r="Y41" s="122">
        <v>4.8458974339037245E-2</v>
      </c>
      <c r="Z41" s="122">
        <v>1.9947987446659689E-2</v>
      </c>
      <c r="AA41" s="122">
        <v>1.7170038364200581E-2</v>
      </c>
      <c r="AB41" s="122">
        <v>0.11817546240157333</v>
      </c>
      <c r="AC41" s="122">
        <v>1.8845503156816683E-4</v>
      </c>
      <c r="AD41" s="122">
        <v>1.8509975277954865E-2</v>
      </c>
      <c r="AE41" s="123"/>
      <c r="AF41" s="122">
        <v>7786.9394846294344</v>
      </c>
      <c r="AG41" s="122">
        <v>104.14051200000002</v>
      </c>
      <c r="AH41" s="122">
        <v>22404.839363999999</v>
      </c>
      <c r="AI41" s="122">
        <v>197.71382588658872</v>
      </c>
      <c r="AJ41" s="122" t="s">
        <v>420</v>
      </c>
      <c r="AK41" s="122" t="s">
        <v>337</v>
      </c>
      <c r="AL41" s="124" t="s">
        <v>9</v>
      </c>
    </row>
    <row r="42" spans="1:38" s="90" customFormat="1" ht="26.25" customHeight="1" thickBot="1" x14ac:dyDescent="0.3">
      <c r="A42" s="77" t="s">
        <v>107</v>
      </c>
      <c r="B42" s="77" t="s">
        <v>154</v>
      </c>
      <c r="C42" s="77" t="s">
        <v>50</v>
      </c>
      <c r="D42" s="121"/>
      <c r="E42" s="122">
        <v>2.8050931596263775E-3</v>
      </c>
      <c r="F42" s="122">
        <v>8.2595125762780816E-2</v>
      </c>
      <c r="G42" s="122">
        <v>7.3030660961430895E-6</v>
      </c>
      <c r="H42" s="122">
        <v>6.5699436724537306E-6</v>
      </c>
      <c r="I42" s="122">
        <v>3.0733867635336708E-4</v>
      </c>
      <c r="J42" s="122">
        <v>3.2356896683508713E-4</v>
      </c>
      <c r="K42" s="122">
        <v>3.4173240282396714E-4</v>
      </c>
      <c r="L42" s="122">
        <v>3.8697498589582197E-5</v>
      </c>
      <c r="M42" s="122">
        <v>0.20460535143311481</v>
      </c>
      <c r="N42" s="122">
        <v>1.0210092988255417E-5</v>
      </c>
      <c r="O42" s="122">
        <v>4.5140345754045684E-6</v>
      </c>
      <c r="P42" s="122" t="s">
        <v>421</v>
      </c>
      <c r="Q42" s="122" t="s">
        <v>421</v>
      </c>
      <c r="R42" s="122">
        <v>5.2649177715848456E-5</v>
      </c>
      <c r="S42" s="122">
        <v>1.4036968002441941E-3</v>
      </c>
      <c r="T42" s="122">
        <v>3.3874918210776809E-5</v>
      </c>
      <c r="U42" s="122">
        <v>4.1277751002645686E-6</v>
      </c>
      <c r="V42" s="122">
        <v>6.5783087059144906E-4</v>
      </c>
      <c r="W42" s="122" t="s">
        <v>421</v>
      </c>
      <c r="X42" s="122">
        <v>1.1097359957584016E-5</v>
      </c>
      <c r="Y42" s="122">
        <v>1.2262450828284098E-5</v>
      </c>
      <c r="Z42" s="122" t="s">
        <v>420</v>
      </c>
      <c r="AA42" s="122" t="s">
        <v>420</v>
      </c>
      <c r="AB42" s="122">
        <v>2.3359810785868112E-5</v>
      </c>
      <c r="AC42" s="122" t="s">
        <v>421</v>
      </c>
      <c r="AD42" s="122" t="s">
        <v>420</v>
      </c>
      <c r="AE42" s="123"/>
      <c r="AF42" s="122">
        <v>18.286043694172065</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2.1332426013414129E-3</v>
      </c>
      <c r="F44" s="122">
        <v>5.5948258587688923E-3</v>
      </c>
      <c r="G44" s="122">
        <v>2.8465822415856151E-6</v>
      </c>
      <c r="H44" s="122">
        <v>4.6538730170879438E-7</v>
      </c>
      <c r="I44" s="122">
        <v>1.7974953407626446E-4</v>
      </c>
      <c r="J44" s="122">
        <v>1.9050151471472596E-4</v>
      </c>
      <c r="K44" s="122">
        <v>2.9913092438395685E-4</v>
      </c>
      <c r="L44" s="122">
        <v>4.7936607144061097E-5</v>
      </c>
      <c r="M44" s="122">
        <v>1.3879568902301114E-2</v>
      </c>
      <c r="N44" s="122">
        <v>5.3670499016663084E-7</v>
      </c>
      <c r="O44" s="122">
        <v>2.2837198550492202E-6</v>
      </c>
      <c r="P44" s="122" t="s">
        <v>421</v>
      </c>
      <c r="Q44" s="122" t="s">
        <v>421</v>
      </c>
      <c r="R44" s="122">
        <v>6.5588469646845596E-6</v>
      </c>
      <c r="S44" s="122">
        <v>2.9178789658557521E-4</v>
      </c>
      <c r="T44" s="122">
        <v>8.0160528167676144E-6</v>
      </c>
      <c r="U44" s="122">
        <v>7.2860227294152824E-7</v>
      </c>
      <c r="V44" s="122">
        <v>1.6850133766107574E-4</v>
      </c>
      <c r="W44" s="122" t="s">
        <v>421</v>
      </c>
      <c r="X44" s="122">
        <v>2.4028252669245831E-6</v>
      </c>
      <c r="Y44" s="122">
        <v>3.4260675566076366E-6</v>
      </c>
      <c r="Z44" s="122" t="s">
        <v>420</v>
      </c>
      <c r="AA44" s="122" t="s">
        <v>420</v>
      </c>
      <c r="AB44" s="122">
        <v>5.8288928235322231E-6</v>
      </c>
      <c r="AC44" s="122" t="s">
        <v>421</v>
      </c>
      <c r="AD44" s="122" t="s">
        <v>420</v>
      </c>
      <c r="AE44" s="123"/>
      <c r="AF44" s="122">
        <v>3.1612414512015694</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8.4950829435771684E-5</v>
      </c>
      <c r="F47" s="122">
        <v>1.2659395136039357E-5</v>
      </c>
      <c r="G47" s="122">
        <v>1.0201414426347256E-7</v>
      </c>
      <c r="H47" s="122">
        <v>1.5485960747364183E-8</v>
      </c>
      <c r="I47" s="122">
        <v>1.4299658402556169E-5</v>
      </c>
      <c r="J47" s="122">
        <v>9.9856006121814645E-5</v>
      </c>
      <c r="K47" s="122">
        <v>7.1212399175137704E-4</v>
      </c>
      <c r="L47" s="122">
        <v>4.7419965966634864E-6</v>
      </c>
      <c r="M47" s="122">
        <v>4.5896328181938875E-5</v>
      </c>
      <c r="N47" s="122">
        <v>4.4856140932154875E-11</v>
      </c>
      <c r="O47" s="122">
        <v>2.446516235476807E-6</v>
      </c>
      <c r="P47" s="122" t="s">
        <v>421</v>
      </c>
      <c r="Q47" s="122" t="s">
        <v>421</v>
      </c>
      <c r="R47" s="122">
        <v>3.3820177731594255E-6</v>
      </c>
      <c r="S47" s="122">
        <v>2.2768702146541326E-4</v>
      </c>
      <c r="T47" s="122">
        <v>3.3892245557215331E-6</v>
      </c>
      <c r="U47" s="122">
        <v>2.1204809504958982E-8</v>
      </c>
      <c r="V47" s="122">
        <v>1.0876395906411647E-4</v>
      </c>
      <c r="W47" s="122" t="s">
        <v>421</v>
      </c>
      <c r="X47" s="122">
        <v>5.8354655600014338E-8</v>
      </c>
      <c r="Y47" s="122">
        <v>9.891819726459807E-8</v>
      </c>
      <c r="Z47" s="122" t="s">
        <v>420</v>
      </c>
      <c r="AA47" s="122" t="s">
        <v>420</v>
      </c>
      <c r="AB47" s="122">
        <v>1.5727285286461238E-7</v>
      </c>
      <c r="AC47" s="122" t="s">
        <v>421</v>
      </c>
      <c r="AD47" s="122" t="s">
        <v>420</v>
      </c>
      <c r="AE47" s="123"/>
      <c r="AF47" s="122">
        <v>9.1183038370715674E-2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0.1619986257280279</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0.31726986037855021</v>
      </c>
      <c r="AL53" s="124" t="s">
        <v>307</v>
      </c>
    </row>
    <row r="54" spans="1:38" s="90" customFormat="1" ht="37.5" customHeight="1" thickBot="1" x14ac:dyDescent="0.3">
      <c r="A54" s="77" t="s">
        <v>102</v>
      </c>
      <c r="B54" s="77" t="s">
        <v>164</v>
      </c>
      <c r="C54" s="77" t="s">
        <v>258</v>
      </c>
      <c r="D54" s="121"/>
      <c r="E54" s="122" t="s">
        <v>420</v>
      </c>
      <c r="F54" s="122">
        <v>0.17215758277934834</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35688.322245599993</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3.005123244444444E-3</v>
      </c>
      <c r="J61" s="122">
        <v>3.0051232444444444E-2</v>
      </c>
      <c r="K61" s="122">
        <v>9.996776444444444E-2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88598.555555555562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2.3152028661439923</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1018804</v>
      </c>
      <c r="AL82" s="124" t="s">
        <v>338</v>
      </c>
    </row>
    <row r="83" spans="1:38" s="90" customFormat="1" ht="26.25" customHeight="1" thickBot="1" x14ac:dyDescent="0.3">
      <c r="A83" s="77" t="s">
        <v>100</v>
      </c>
      <c r="B83" s="84" t="s">
        <v>194</v>
      </c>
      <c r="C83" s="83" t="s">
        <v>62</v>
      </c>
      <c r="D83" s="121"/>
      <c r="E83" s="122" t="s">
        <v>421</v>
      </c>
      <c r="F83" s="122">
        <v>7.6687808000000003E-4</v>
      </c>
      <c r="G83" s="122" t="s">
        <v>421</v>
      </c>
      <c r="H83" s="122" t="s">
        <v>420</v>
      </c>
      <c r="I83" s="122">
        <v>1.9171952000000001E-4</v>
      </c>
      <c r="J83" s="122">
        <v>1.4378964000000001E-3</v>
      </c>
      <c r="K83" s="122">
        <v>6.7101831999999998E-3</v>
      </c>
      <c r="L83" s="122">
        <v>1.0928012639999999E-5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1.4515334175197565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1.312147E-2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5.407132972339003E-3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1018804</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0.59940798545454532</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4.6259253596468031E-3</v>
      </c>
      <c r="F91" s="122">
        <v>1.2377252949330167E-2</v>
      </c>
      <c r="G91" s="122">
        <v>1.5436440303079517E-3</v>
      </c>
      <c r="H91" s="122">
        <v>1.0612727218950452E-2</v>
      </c>
      <c r="I91" s="122">
        <v>7.3604345801802126E-2</v>
      </c>
      <c r="J91" s="122">
        <v>7.7814546264596912E-2</v>
      </c>
      <c r="K91" s="122">
        <v>7.8684139565686873E-2</v>
      </c>
      <c r="L91" s="122">
        <v>3.1070996556686263E-4</v>
      </c>
      <c r="M91" s="122">
        <v>0.14153373592670215</v>
      </c>
      <c r="N91" s="122">
        <v>6.9095039678959372E-2</v>
      </c>
      <c r="O91" s="122">
        <v>1.64755245959439E-2</v>
      </c>
      <c r="P91" s="122">
        <v>3.6302141050039972E-4</v>
      </c>
      <c r="Q91" s="122">
        <v>1.3307288090405836E-4</v>
      </c>
      <c r="R91" s="122">
        <v>1.2252727862331619E-2</v>
      </c>
      <c r="S91" s="122">
        <v>0.48550242004610195</v>
      </c>
      <c r="T91" s="122">
        <v>2.7274720878353007E-2</v>
      </c>
      <c r="U91" s="122">
        <v>2.5763456113178334E-3</v>
      </c>
      <c r="V91" s="122">
        <v>0.28012581488276789</v>
      </c>
      <c r="W91" s="122">
        <v>2.5572836672169765E-4</v>
      </c>
      <c r="X91" s="122">
        <v>2.8385848706108439E-4</v>
      </c>
      <c r="Y91" s="122">
        <v>1.1507776502476395E-4</v>
      </c>
      <c r="Z91" s="122">
        <v>1.1507776502476395E-4</v>
      </c>
      <c r="AA91" s="122">
        <v>1.1507776502476395E-4</v>
      </c>
      <c r="AB91" s="122">
        <v>6.2909178213537624E-4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0.19611589117171749</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3.34724048004568E-5</v>
      </c>
      <c r="F99" s="122">
        <v>1.3418535803533032E-3</v>
      </c>
      <c r="G99" s="122" t="s">
        <v>420</v>
      </c>
      <c r="H99" s="122">
        <v>1.1402555591352439E-3</v>
      </c>
      <c r="I99" s="122">
        <v>2.5829999999999998E-5</v>
      </c>
      <c r="J99" s="122">
        <v>3.9689999999999994E-5</v>
      </c>
      <c r="K99" s="122">
        <v>8.6940000000000004E-5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6.3E-2</v>
      </c>
      <c r="AL99" s="124" t="s">
        <v>334</v>
      </c>
    </row>
    <row r="100" spans="1:38" s="90" customFormat="1" ht="26.25" customHeight="1" thickBot="1" x14ac:dyDescent="0.3">
      <c r="A100" s="77" t="s">
        <v>104</v>
      </c>
      <c r="B100" s="77" t="s">
        <v>203</v>
      </c>
      <c r="C100" s="77" t="s">
        <v>357</v>
      </c>
      <c r="D100" s="129"/>
      <c r="E100" s="122">
        <v>1.3806860691080534E-4</v>
      </c>
      <c r="F100" s="122">
        <v>3.1843274066062485E-3</v>
      </c>
      <c r="G100" s="122" t="s">
        <v>420</v>
      </c>
      <c r="H100" s="122">
        <v>2.641623264258753E-3</v>
      </c>
      <c r="I100" s="122">
        <v>5.8215999999999993E-5</v>
      </c>
      <c r="J100" s="122">
        <v>8.7338800000000012E-5</v>
      </c>
      <c r="K100" s="122">
        <v>1.908372E-4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0.32407999999999998</v>
      </c>
      <c r="AL100" s="124" t="s">
        <v>334</v>
      </c>
    </row>
    <row r="101" spans="1:38" s="90" customFormat="1" ht="26.25" customHeight="1" thickBot="1" x14ac:dyDescent="0.3">
      <c r="A101" s="77" t="s">
        <v>104</v>
      </c>
      <c r="B101" s="77" t="s">
        <v>205</v>
      </c>
      <c r="C101" s="77" t="s">
        <v>244</v>
      </c>
      <c r="D101" s="129"/>
      <c r="E101" s="122">
        <v>5.1028523478097859E-7</v>
      </c>
      <c r="F101" s="122">
        <v>2.2860001313142551E-6</v>
      </c>
      <c r="G101" s="122" t="s">
        <v>420</v>
      </c>
      <c r="H101" s="122">
        <v>1.179254968490008E-5</v>
      </c>
      <c r="I101" s="122">
        <v>2.0000000000000002E-7</v>
      </c>
      <c r="J101" s="122">
        <v>5.9999999999999997E-7</v>
      </c>
      <c r="K101" s="122">
        <v>1.4000000000000001E-6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0.01</v>
      </c>
      <c r="AL101" s="124" t="s">
        <v>334</v>
      </c>
    </row>
    <row r="102" spans="1:38" s="90" customFormat="1" ht="26.25" customHeight="1" thickBot="1" x14ac:dyDescent="0.3">
      <c r="A102" s="77" t="s">
        <v>104</v>
      </c>
      <c r="B102" s="77" t="s">
        <v>206</v>
      </c>
      <c r="C102" s="77" t="s">
        <v>358</v>
      </c>
      <c r="D102" s="129"/>
      <c r="E102" s="122">
        <v>2.4984465448403292E-7</v>
      </c>
      <c r="F102" s="122">
        <v>2.1801412109489449E-6</v>
      </c>
      <c r="G102" s="122" t="s">
        <v>420</v>
      </c>
      <c r="H102" s="122">
        <v>2.0307081621341498E-5</v>
      </c>
      <c r="I102" s="122">
        <v>3.0400000000000001E-8</v>
      </c>
      <c r="J102" s="122">
        <v>3.72E-7</v>
      </c>
      <c r="K102" s="122">
        <v>2.7899999999999995E-6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4.0000000000000001E-3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9.3198545753424656E-7</v>
      </c>
      <c r="F104" s="122">
        <v>1.1657753424657536E-5</v>
      </c>
      <c r="G104" s="122" t="s">
        <v>420</v>
      </c>
      <c r="H104" s="122">
        <v>1.9358699046575345E-5</v>
      </c>
      <c r="I104" s="122">
        <v>4.0000000000000003E-7</v>
      </c>
      <c r="J104" s="122">
        <v>1.1999999999999999E-6</v>
      </c>
      <c r="K104" s="122">
        <v>2.8000000000000003E-6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0.02</v>
      </c>
      <c r="AL104" s="124" t="s">
        <v>334</v>
      </c>
    </row>
    <row r="105" spans="1:38" s="90" customFormat="1" ht="26.25" customHeight="1" thickBot="1" x14ac:dyDescent="0.3">
      <c r="A105" s="77" t="s">
        <v>104</v>
      </c>
      <c r="B105" s="77" t="s">
        <v>298</v>
      </c>
      <c r="C105" s="77" t="s">
        <v>247</v>
      </c>
      <c r="D105" s="129"/>
      <c r="E105" s="122">
        <v>3.0126609863013706E-5</v>
      </c>
      <c r="F105" s="122">
        <v>3.7946142739726031E-4</v>
      </c>
      <c r="G105" s="122" t="s">
        <v>420</v>
      </c>
      <c r="H105" s="122">
        <v>7.6731868356164383E-4</v>
      </c>
      <c r="I105" s="122">
        <v>8.820000000000002E-6</v>
      </c>
      <c r="J105" s="122">
        <v>1.3860000000000001E-5</v>
      </c>
      <c r="K105" s="122">
        <v>3.0240000000000002E-5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6.3E-2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1.4316668713677753E-6</v>
      </c>
      <c r="F107" s="122">
        <v>1.5436076551699881E-5</v>
      </c>
      <c r="G107" s="122" t="s">
        <v>420</v>
      </c>
      <c r="H107" s="122">
        <v>5.7095492621107977E-5</v>
      </c>
      <c r="I107" s="122">
        <v>4.1199999999999998E-8</v>
      </c>
      <c r="J107" s="122">
        <v>1.0300000000000001E-6</v>
      </c>
      <c r="K107" s="122">
        <v>4.8925000000000002E-6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0.20599999999999999</v>
      </c>
      <c r="AL107" s="124" t="s">
        <v>334</v>
      </c>
    </row>
    <row r="108" spans="1:38" s="90" customFormat="1" ht="26.25" customHeight="1" thickBot="1" x14ac:dyDescent="0.3">
      <c r="A108" s="77" t="s">
        <v>104</v>
      </c>
      <c r="B108" s="77" t="s">
        <v>300</v>
      </c>
      <c r="C108" s="77" t="s">
        <v>360</v>
      </c>
      <c r="D108" s="129"/>
      <c r="E108" s="122">
        <v>2.447660807910968E-6</v>
      </c>
      <c r="F108" s="122">
        <v>6.3244554095362576E-5</v>
      </c>
      <c r="G108" s="122" t="s">
        <v>420</v>
      </c>
      <c r="H108" s="122">
        <v>5.0876533071968063E-5</v>
      </c>
      <c r="I108" s="122">
        <v>7.3530000000000008E-7</v>
      </c>
      <c r="J108" s="122">
        <v>9.8039999999999996E-6</v>
      </c>
      <c r="K108" s="122">
        <v>1.9607999999999999E-5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0.49019999999999997</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3.7721026997679395E-7</v>
      </c>
      <c r="F110" s="122">
        <v>2.6915999999999998E-5</v>
      </c>
      <c r="G110" s="122" t="s">
        <v>420</v>
      </c>
      <c r="H110" s="122">
        <v>1.1079458655118271E-5</v>
      </c>
      <c r="I110" s="122">
        <v>1.1600000000000001E-6</v>
      </c>
      <c r="J110" s="122">
        <v>8.810000000000002E-6</v>
      </c>
      <c r="K110" s="122">
        <v>9.8100000000000009E-6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9.4E-2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1.4984247720000001E-3</v>
      </c>
      <c r="F112" s="122" t="s">
        <v>421</v>
      </c>
      <c r="G112" s="122" t="s">
        <v>420</v>
      </c>
      <c r="H112" s="122">
        <v>1.6466617940871587E-3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37460.619300000006</v>
      </c>
      <c r="AL112" s="124" t="s">
        <v>411</v>
      </c>
    </row>
    <row r="113" spans="1:38" s="90" customFormat="1" ht="26.25" customHeight="1" thickBot="1" x14ac:dyDescent="0.3">
      <c r="A113" s="77" t="s">
        <v>114</v>
      </c>
      <c r="B113" s="84" t="s">
        <v>222</v>
      </c>
      <c r="C113" s="84" t="s">
        <v>120</v>
      </c>
      <c r="D113" s="121"/>
      <c r="E113" s="122">
        <v>4.7196893574024637E-4</v>
      </c>
      <c r="F113" s="122" t="s">
        <v>421</v>
      </c>
      <c r="G113" s="122" t="s">
        <v>420</v>
      </c>
      <c r="H113" s="122">
        <v>2.7349504524044306E-3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11799.223393506159</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6.5641658801362038E-4</v>
      </c>
      <c r="F116" s="122" t="s">
        <v>421</v>
      </c>
      <c r="G116" s="122" t="s">
        <v>420</v>
      </c>
      <c r="H116" s="122">
        <v>2.0311255819832836E-3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16410.414700340509</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2.2439530000000003E-5</v>
      </c>
      <c r="J119" s="122">
        <v>4.0385100000000005E-4</v>
      </c>
      <c r="K119" s="122">
        <v>4.0385100000000005E-4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371.67</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3.1963620000000006E-4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371.67</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2.9675999999999999E-3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12.365</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v>1.1417178623184372E-2</v>
      </c>
      <c r="F132" s="122">
        <v>1.0490054399999999E-2</v>
      </c>
      <c r="G132" s="122">
        <v>5.3784914690039741E-4</v>
      </c>
      <c r="H132" s="122" t="s">
        <v>421</v>
      </c>
      <c r="I132" s="122">
        <v>2.5696943313796429E-5</v>
      </c>
      <c r="J132" s="122">
        <v>9.5779515987786656E-5</v>
      </c>
      <c r="K132" s="122">
        <v>1.2147645930158308E-4</v>
      </c>
      <c r="L132" s="122">
        <v>3.3522830595725334E-6</v>
      </c>
      <c r="M132" s="122">
        <v>2.0348556562205811E-4</v>
      </c>
      <c r="N132" s="122">
        <v>0.62440799999999996</v>
      </c>
      <c r="O132" s="122">
        <v>0.19981056</v>
      </c>
      <c r="P132" s="122">
        <v>2.8722767999999996E-2</v>
      </c>
      <c r="Q132" s="122">
        <v>5.8694351999999998E-2</v>
      </c>
      <c r="R132" s="122">
        <v>0.17483423999999997</v>
      </c>
      <c r="S132" s="122">
        <v>0.49952639999999998</v>
      </c>
      <c r="T132" s="122">
        <v>9.9905279999999999E-2</v>
      </c>
      <c r="U132" s="122">
        <v>1.8732239999999999E-3</v>
      </c>
      <c r="V132" s="122">
        <v>0.82421855999999993</v>
      </c>
      <c r="W132" s="122">
        <v>0.62440799999999996</v>
      </c>
      <c r="X132" s="122">
        <v>6.3689616E-6</v>
      </c>
      <c r="Y132" s="122">
        <v>8.7417120000000017E-7</v>
      </c>
      <c r="Z132" s="122">
        <v>7.6177776000000002E-6</v>
      </c>
      <c r="AA132" s="122">
        <v>1.248816E-6</v>
      </c>
      <c r="AB132" s="122">
        <v>1.61097264E-5</v>
      </c>
      <c r="AC132" s="122">
        <v>5.8694351999999998E-2</v>
      </c>
      <c r="AD132" s="122">
        <v>5.6196719999999999E-2</v>
      </c>
      <c r="AE132" s="123"/>
      <c r="AF132" s="122" t="s">
        <v>422</v>
      </c>
      <c r="AG132" s="122" t="s">
        <v>422</v>
      </c>
      <c r="AH132" s="122" t="s">
        <v>422</v>
      </c>
      <c r="AI132" s="122" t="s">
        <v>422</v>
      </c>
      <c r="AJ132" s="122" t="s">
        <v>422</v>
      </c>
      <c r="AK132" s="122">
        <v>12.488160000000001</v>
      </c>
      <c r="AL132" s="124" t="s">
        <v>416</v>
      </c>
    </row>
    <row r="133" spans="1:38" s="90" customFormat="1" ht="26.25" customHeight="1" thickBot="1" x14ac:dyDescent="0.3">
      <c r="A133" s="77" t="s">
        <v>105</v>
      </c>
      <c r="B133" s="77" t="s">
        <v>292</v>
      </c>
      <c r="C133" s="83" t="s">
        <v>84</v>
      </c>
      <c r="D133" s="121"/>
      <c r="E133" s="122">
        <v>5.0457000000000002E-3</v>
      </c>
      <c r="F133" s="122">
        <v>7.9507999999999998E-5</v>
      </c>
      <c r="G133" s="122">
        <v>6.9110800000000007E-4</v>
      </c>
      <c r="H133" s="122" t="s">
        <v>420</v>
      </c>
      <c r="I133" s="122">
        <v>2.1222520000000004E-4</v>
      </c>
      <c r="J133" s="122">
        <v>2.1222520000000004E-4</v>
      </c>
      <c r="K133" s="122">
        <v>2.3583296000000004E-4</v>
      </c>
      <c r="L133" s="122" t="s">
        <v>421</v>
      </c>
      <c r="M133" s="122">
        <v>8.5624000000000008E-4</v>
      </c>
      <c r="N133" s="122">
        <v>1.8366348000000001E-4</v>
      </c>
      <c r="O133" s="122">
        <v>3.0763480000000003E-5</v>
      </c>
      <c r="P133" s="122">
        <v>9.1128400000000005E-3</v>
      </c>
      <c r="Q133" s="122">
        <v>8.3238760000000004E-5</v>
      </c>
      <c r="R133" s="122">
        <v>8.2932960000000011E-5</v>
      </c>
      <c r="S133" s="122">
        <v>7.6021880000000003E-5</v>
      </c>
      <c r="T133" s="122">
        <v>1.0599027999999999E-4</v>
      </c>
      <c r="U133" s="122">
        <v>1.2097448000000002E-4</v>
      </c>
      <c r="V133" s="122">
        <v>9.7929392000000001E-4</v>
      </c>
      <c r="W133" s="122">
        <v>1.6513200000000002E-4</v>
      </c>
      <c r="X133" s="122">
        <v>8.0731200000000008E-8</v>
      </c>
      <c r="Y133" s="122">
        <v>4.4096360000000009E-8</v>
      </c>
      <c r="Z133" s="122">
        <v>3.9387040000000007E-8</v>
      </c>
      <c r="AA133" s="122">
        <v>4.2750839999999999E-8</v>
      </c>
      <c r="AB133" s="122">
        <v>2.0696544000000001E-7</v>
      </c>
      <c r="AC133" s="122">
        <v>9.1740000000000007E-4</v>
      </c>
      <c r="AD133" s="122">
        <v>2.5075600000000003E-3</v>
      </c>
      <c r="AE133" s="123"/>
      <c r="AF133" s="122" t="s">
        <v>420</v>
      </c>
      <c r="AG133" s="122" t="s">
        <v>420</v>
      </c>
      <c r="AH133" s="122" t="s">
        <v>420</v>
      </c>
      <c r="AI133" s="122" t="s">
        <v>420</v>
      </c>
      <c r="AJ133" s="122" t="s">
        <v>420</v>
      </c>
      <c r="AK133" s="122">
        <v>6116</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4.7743869000000001E-4</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31829246</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4.3801840000000002E-2</v>
      </c>
      <c r="J139" s="122">
        <v>4.3801840000000002E-2</v>
      </c>
      <c r="K139" s="122">
        <v>4.3801840000000002E-2</v>
      </c>
      <c r="L139" s="122" t="s">
        <v>421</v>
      </c>
      <c r="M139" s="122" t="s">
        <v>421</v>
      </c>
      <c r="N139" s="122">
        <v>1.2795000000000002E-4</v>
      </c>
      <c r="O139" s="122">
        <v>2.5598E-4</v>
      </c>
      <c r="P139" s="122">
        <v>2.5598E-4</v>
      </c>
      <c r="Q139" s="122">
        <v>4.0589000000000001E-4</v>
      </c>
      <c r="R139" s="122">
        <v>3.8585000000000003E-4</v>
      </c>
      <c r="S139" s="122">
        <v>8.9963E-4</v>
      </c>
      <c r="T139" s="122" t="s">
        <v>421</v>
      </c>
      <c r="U139" s="122" t="s">
        <v>421</v>
      </c>
      <c r="V139" s="122" t="s">
        <v>421</v>
      </c>
      <c r="W139" s="122">
        <v>0.43509999999999999</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1125</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8.1847379280875945</v>
      </c>
      <c r="F141" s="69">
        <f t="shared" ref="F141:AD141" si="0">SUM(F14:F140)</f>
        <v>7.1492720328927781</v>
      </c>
      <c r="G141" s="69">
        <f t="shared" si="0"/>
        <v>1.251004866862492</v>
      </c>
      <c r="H141" s="69">
        <f t="shared" si="0"/>
        <v>9.7549260549469441E-2</v>
      </c>
      <c r="I141" s="69">
        <f t="shared" si="0"/>
        <v>0.67328048576661348</v>
      </c>
      <c r="J141" s="69">
        <f t="shared" si="0"/>
        <v>0.80974204640903835</v>
      </c>
      <c r="K141" s="69">
        <f t="shared" si="0"/>
        <v>1.0264194368926118</v>
      </c>
      <c r="L141" s="69">
        <f t="shared" si="0"/>
        <v>0.21369818893468198</v>
      </c>
      <c r="M141" s="69">
        <f t="shared" si="0"/>
        <v>11.674605987594989</v>
      </c>
      <c r="N141" s="69">
        <f t="shared" si="0"/>
        <v>1.6377907396593154</v>
      </c>
      <c r="O141" s="69">
        <f t="shared" si="0"/>
        <v>0.23395328814827507</v>
      </c>
      <c r="P141" s="69">
        <f t="shared" si="0"/>
        <v>5.568984970294133E-2</v>
      </c>
      <c r="Q141" s="69">
        <f t="shared" si="0"/>
        <v>8.3957375307699394E-2</v>
      </c>
      <c r="R141" s="69">
        <f>SUM(R14:R140)</f>
        <v>0.46483083279458354</v>
      </c>
      <c r="S141" s="69">
        <f t="shared" si="0"/>
        <v>5.9998037732574812</v>
      </c>
      <c r="T141" s="69">
        <f t="shared" si="0"/>
        <v>0.53422318129969837</v>
      </c>
      <c r="U141" s="69">
        <f t="shared" si="0"/>
        <v>1.6651080011299557E-2</v>
      </c>
      <c r="V141" s="69">
        <f t="shared" si="0"/>
        <v>2.8689007861508644</v>
      </c>
      <c r="W141" s="69">
        <f t="shared" si="0"/>
        <v>1.4076545138772407</v>
      </c>
      <c r="X141" s="69">
        <f t="shared" si="0"/>
        <v>3.8133360984821826E-2</v>
      </c>
      <c r="Y141" s="69">
        <f t="shared" si="0"/>
        <v>5.560048710822306E-2</v>
      </c>
      <c r="Z141" s="69">
        <f t="shared" si="0"/>
        <v>2.5357480146913813E-2</v>
      </c>
      <c r="AA141" s="69">
        <f t="shared" si="0"/>
        <v>2.2094686066842933E-2</v>
      </c>
      <c r="AB141" s="69">
        <f t="shared" si="0"/>
        <v>0.14118590676308157</v>
      </c>
      <c r="AC141" s="69">
        <f t="shared" si="0"/>
        <v>8.3502078402807475E-2</v>
      </c>
      <c r="AD141" s="69">
        <f t="shared" si="0"/>
        <v>7.7270562431432877E-2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1.9312523458912356</v>
      </c>
      <c r="F143" s="78">
        <v>0.65732116158761034</v>
      </c>
      <c r="G143" s="78">
        <v>6.981633342722034E-3</v>
      </c>
      <c r="H143" s="78">
        <v>4.5368248755713492E-2</v>
      </c>
      <c r="I143" s="78">
        <v>0.11080471249891878</v>
      </c>
      <c r="J143" s="78">
        <v>0.11080471249891878</v>
      </c>
      <c r="K143" s="78">
        <v>0.11080471249891878</v>
      </c>
      <c r="L143" s="78">
        <v>6.7085433090523297E-2</v>
      </c>
      <c r="M143" s="78">
        <v>5.2131126481503225</v>
      </c>
      <c r="N143" s="78">
        <v>2.1797704507073388E-3</v>
      </c>
      <c r="O143" s="78">
        <v>1.8844095540959744E-5</v>
      </c>
      <c r="P143" s="78">
        <v>1.1996658359564195E-3</v>
      </c>
      <c r="Q143" s="78">
        <v>3.1305724750836981E-5</v>
      </c>
      <c r="R143" s="78">
        <v>1.435553068253301E-3</v>
      </c>
      <c r="S143" s="78">
        <v>9.8023555308131153E-4</v>
      </c>
      <c r="T143" s="78">
        <v>1.7111337713007665E-4</v>
      </c>
      <c r="U143" s="78">
        <v>2.4923258419754473E-5</v>
      </c>
      <c r="V143" s="78">
        <v>4.294712525623327E-3</v>
      </c>
      <c r="W143" s="78">
        <v>0.12381829999999999</v>
      </c>
      <c r="X143" s="78">
        <v>3.3618317284000001E-3</v>
      </c>
      <c r="Y143" s="78">
        <v>3.7946651412999999E-3</v>
      </c>
      <c r="Z143" s="78">
        <v>2.9304421190999999E-3</v>
      </c>
      <c r="AA143" s="78">
        <v>3.2450221776E-3</v>
      </c>
      <c r="AB143" s="78">
        <v>1.3331961166400001E-2</v>
      </c>
      <c r="AC143" s="78">
        <v>1.2381800000000001E-4</v>
      </c>
      <c r="AD143" s="78">
        <v>2.4819200000000001E-5</v>
      </c>
      <c r="AE143" s="79"/>
      <c r="AF143" s="78">
        <v>8065.0049967385003</v>
      </c>
      <c r="AG143" s="78" t="s">
        <v>420</v>
      </c>
      <c r="AH143" s="73" t="s">
        <v>420</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0.56214606240767451</v>
      </c>
      <c r="F144" s="78">
        <v>7.929416322635198E-2</v>
      </c>
      <c r="G144" s="78">
        <v>1.8177312467615244E-3</v>
      </c>
      <c r="H144" s="78">
        <v>1.0024140341982101E-3</v>
      </c>
      <c r="I144" s="78">
        <v>4.2730841467903007E-2</v>
      </c>
      <c r="J144" s="78">
        <v>4.2730841467903007E-2</v>
      </c>
      <c r="K144" s="78">
        <v>4.2730841467903007E-2</v>
      </c>
      <c r="L144" s="78">
        <v>2.5626977416844811E-2</v>
      </c>
      <c r="M144" s="78">
        <v>0.41995500243218525</v>
      </c>
      <c r="N144" s="78">
        <v>6.5242351471621009E-5</v>
      </c>
      <c r="O144" s="78">
        <v>2.1431886822784565E-6</v>
      </c>
      <c r="P144" s="78">
        <v>2.0962573083079664E-4</v>
      </c>
      <c r="Q144" s="78">
        <v>4.1459592086311539E-6</v>
      </c>
      <c r="R144" s="78">
        <v>3.2544624679590263E-4</v>
      </c>
      <c r="S144" s="78">
        <v>2.186269872453303E-4</v>
      </c>
      <c r="T144" s="78">
        <v>1.0679027068000192E-5</v>
      </c>
      <c r="U144" s="78">
        <v>4.0055410527053966E-6</v>
      </c>
      <c r="V144" s="78">
        <v>7.1678484480919844E-4</v>
      </c>
      <c r="W144" s="78">
        <v>2.4843899999999999E-2</v>
      </c>
      <c r="X144" s="78">
        <v>7.3839482900000001E-4</v>
      </c>
      <c r="Y144" s="78">
        <v>8.2855052659999999E-4</v>
      </c>
      <c r="Z144" s="78">
        <v>6.4871011609999999E-4</v>
      </c>
      <c r="AA144" s="78">
        <v>6.9008975390000011E-4</v>
      </c>
      <c r="AB144" s="78">
        <v>2.9057452256000004E-3</v>
      </c>
      <c r="AC144" s="78">
        <v>2.4844000000000001E-5</v>
      </c>
      <c r="AD144" s="78">
        <v>5.0356999999999999E-6</v>
      </c>
      <c r="AE144" s="79"/>
      <c r="AF144" s="78">
        <v>1651.7293326824999</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1.6752776620803449</v>
      </c>
      <c r="F145" s="78">
        <v>9.1512310934897673E-2</v>
      </c>
      <c r="G145" s="78">
        <v>2.592404999483371E-3</v>
      </c>
      <c r="H145" s="78">
        <v>5.256389879914658E-4</v>
      </c>
      <c r="I145" s="78">
        <v>4.1981332315674441E-2</v>
      </c>
      <c r="J145" s="78">
        <v>4.1981332315674441E-2</v>
      </c>
      <c r="K145" s="78">
        <v>4.1981332315674441E-2</v>
      </c>
      <c r="L145" s="78">
        <v>2.7167866985248083E-2</v>
      </c>
      <c r="M145" s="78">
        <v>0.42461021943664345</v>
      </c>
      <c r="N145" s="78">
        <v>2.698430864400575E-5</v>
      </c>
      <c r="O145" s="78">
        <v>2.6908458541123498E-6</v>
      </c>
      <c r="P145" s="78">
        <v>2.8519927187289543E-4</v>
      </c>
      <c r="Q145" s="78">
        <v>5.3814485989205903E-6</v>
      </c>
      <c r="R145" s="78">
        <v>4.5737645392186099E-4</v>
      </c>
      <c r="S145" s="78">
        <v>3.0671193836615581E-4</v>
      </c>
      <c r="T145" s="78">
        <v>1.0767030056011045E-5</v>
      </c>
      <c r="U145" s="78">
        <v>5.38120548961648E-6</v>
      </c>
      <c r="V145" s="78">
        <v>9.6860969485184267E-4</v>
      </c>
      <c r="W145" s="78">
        <v>1.08103E-2</v>
      </c>
      <c r="X145" s="78">
        <v>1.550485619E-4</v>
      </c>
      <c r="Y145" s="78">
        <v>9.3890518100000001E-4</v>
      </c>
      <c r="Z145" s="78">
        <v>1.0491619357E-3</v>
      </c>
      <c r="AA145" s="78">
        <v>2.4118665210000001E-4</v>
      </c>
      <c r="AB145" s="78">
        <v>2.3843023307E-3</v>
      </c>
      <c r="AC145" s="78">
        <v>1.01502E-5</v>
      </c>
      <c r="AD145" s="78">
        <v>2.1384999999999999E-6</v>
      </c>
      <c r="AE145" s="79"/>
      <c r="AF145" s="78">
        <v>2297.4045114237001</v>
      </c>
      <c r="AG145" s="78" t="s">
        <v>420</v>
      </c>
      <c r="AH145" s="78">
        <v>8.0611890748999997</v>
      </c>
      <c r="AI145" s="73" t="s">
        <v>420</v>
      </c>
      <c r="AJ145" s="78" t="s">
        <v>420</v>
      </c>
      <c r="AK145" s="78" t="s">
        <v>420</v>
      </c>
      <c r="AL145" s="88" t="s">
        <v>9</v>
      </c>
    </row>
    <row r="146" spans="1:38" s="75" customFormat="1" ht="26.25" customHeight="1" thickBot="1" x14ac:dyDescent="0.3">
      <c r="A146" s="89"/>
      <c r="B146" s="88" t="s">
        <v>375</v>
      </c>
      <c r="C146" s="87" t="s">
        <v>376</v>
      </c>
      <c r="D146" s="86" t="s">
        <v>1</v>
      </c>
      <c r="E146" s="78">
        <v>7.3361434312315624E-3</v>
      </c>
      <c r="F146" s="78">
        <v>9.9883553348490292E-2</v>
      </c>
      <c r="G146" s="78">
        <v>2.510721411533634E-5</v>
      </c>
      <c r="H146" s="78">
        <v>7.0389617444296002E-5</v>
      </c>
      <c r="I146" s="78">
        <v>1.4861927216891033E-3</v>
      </c>
      <c r="J146" s="78">
        <v>1.4861927216891033E-3</v>
      </c>
      <c r="K146" s="78">
        <v>1.4861927216891033E-3</v>
      </c>
      <c r="L146" s="78">
        <v>2.5458087814609769E-4</v>
      </c>
      <c r="M146" s="78">
        <v>0.48241868369527208</v>
      </c>
      <c r="N146" s="78">
        <v>4.7396874736379669E-5</v>
      </c>
      <c r="O146" s="78">
        <v>3.9185127447143535E-5</v>
      </c>
      <c r="P146" s="78">
        <v>1.2346045762482062E-5</v>
      </c>
      <c r="Q146" s="78">
        <v>4.2572571594765724E-7</v>
      </c>
      <c r="R146" s="78">
        <v>1.7273523078512577E-4</v>
      </c>
      <c r="S146" s="78">
        <v>6.6434954067639577E-3</v>
      </c>
      <c r="T146" s="78">
        <v>2.7531713960480061E-4</v>
      </c>
      <c r="U146" s="78">
        <v>3.9014507665112045E-5</v>
      </c>
      <c r="V146" s="78">
        <v>3.887481122282955E-3</v>
      </c>
      <c r="W146" s="78">
        <v>9.6050000000000009E-4</v>
      </c>
      <c r="X146" s="78">
        <v>1.14636494E-5</v>
      </c>
      <c r="Y146" s="78">
        <v>1.6501199500000003E-5</v>
      </c>
      <c r="Z146" s="78">
        <v>8.3600577000000001E-6</v>
      </c>
      <c r="AA146" s="78">
        <v>1.86891E-5</v>
      </c>
      <c r="AB146" s="78">
        <v>5.5014006600000005E-5</v>
      </c>
      <c r="AC146" s="78">
        <v>9.6039999999999994E-7</v>
      </c>
      <c r="AD146" s="78">
        <v>4.5909999999999998E-7</v>
      </c>
      <c r="AE146" s="79"/>
      <c r="AF146" s="78">
        <v>62.119058299700001</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0.25108091593678827</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11.650264975100001</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5.6340933726339137E-2</v>
      </c>
      <c r="J148" s="78">
        <v>0.11562812813425616</v>
      </c>
      <c r="K148" s="78">
        <v>0.14008107353624208</v>
      </c>
      <c r="L148" s="78">
        <v>1.0886518668972266E-2</v>
      </c>
      <c r="M148" s="78" t="s">
        <v>420</v>
      </c>
      <c r="N148" s="80">
        <v>0.51463489456807565</v>
      </c>
      <c r="O148" s="78">
        <v>2.1293201693609824E-3</v>
      </c>
      <c r="P148" s="73" t="s">
        <v>421</v>
      </c>
      <c r="Q148" s="78">
        <v>5.8260268467981201E-3</v>
      </c>
      <c r="R148" s="78">
        <v>0.19340918174336044</v>
      </c>
      <c r="S148" s="78">
        <v>4.2575208347671145</v>
      </c>
      <c r="T148" s="78">
        <v>2.8878594362199479E-2</v>
      </c>
      <c r="U148" s="78">
        <v>2.8016214707248374E-3</v>
      </c>
      <c r="V148" s="78">
        <v>1.1445777510461561</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3284.4417578915668</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1.6400683916500087E-2</v>
      </c>
      <c r="J149" s="78">
        <v>3.0371636882407564E-2</v>
      </c>
      <c r="K149" s="78">
        <v>6.0743273764815128E-2</v>
      </c>
      <c r="L149" s="78">
        <v>6.4387870190704048E-4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3284.4417578915668</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7.5225726765978775</v>
      </c>
      <c r="F152" s="27">
        <f t="shared" ref="F152:AD152" si="1">F141 + F151 + IF(AND(OR($B$4="AT",$B$4="BE",$B$4="CH",$B$4="GB",$B$4="IE",$B$4="LT",$B$4="LU",$B$4="NL"),SUM(F143:F149)&gt;0),SUM(F143:F149)-SUM(F27:F33),0)</f>
        <v>6.9056198645187505</v>
      </c>
      <c r="G152" s="27">
        <f t="shared" si="1"/>
        <v>1.2493572402936592</v>
      </c>
      <c r="H152" s="27">
        <f t="shared" si="1"/>
        <v>8.5612740478266919E-2</v>
      </c>
      <c r="I152" s="27">
        <f t="shared" si="1"/>
        <v>0.63595234617713103</v>
      </c>
      <c r="J152" s="27">
        <f t="shared" si="1"/>
        <v>0.76097212678945503</v>
      </c>
      <c r="K152" s="27">
        <f t="shared" si="1"/>
        <v>0.96914915542781022</v>
      </c>
      <c r="L152" s="27">
        <f t="shared" si="1"/>
        <v>0.1962302195788985</v>
      </c>
      <c r="M152" s="27">
        <f t="shared" si="1"/>
        <v>10.009179237952271</v>
      </c>
      <c r="N152" s="27">
        <f t="shared" si="1"/>
        <v>1.5564999197666511</v>
      </c>
      <c r="O152" s="27">
        <f t="shared" si="1"/>
        <v>0.2336040951041212</v>
      </c>
      <c r="P152" s="27">
        <f t="shared" si="1"/>
        <v>5.5386397507993242E-2</v>
      </c>
      <c r="Q152" s="27">
        <f t="shared" si="1"/>
        <v>8.3035945767771971E-2</v>
      </c>
      <c r="R152" s="27">
        <f t="shared" si="1"/>
        <v>0.4341165817860228</v>
      </c>
      <c r="S152" s="27">
        <f t="shared" si="1"/>
        <v>5.3302842260901908</v>
      </c>
      <c r="T152" s="27">
        <f t="shared" si="1"/>
        <v>0.52957593229098332</v>
      </c>
      <c r="U152" s="27">
        <f t="shared" si="1"/>
        <v>1.619574452184163E-2</v>
      </c>
      <c r="V152" s="27">
        <f t="shared" si="1"/>
        <v>2.6876091751634021</v>
      </c>
      <c r="W152" s="27">
        <f t="shared" si="1"/>
        <v>1.3845676138772407</v>
      </c>
      <c r="X152" s="27">
        <f t="shared" si="1"/>
        <v>3.753807800202183E-2</v>
      </c>
      <c r="Y152" s="27">
        <f t="shared" si="1"/>
        <v>5.4825532400623059E-2</v>
      </c>
      <c r="Z152" s="27">
        <f t="shared" si="1"/>
        <v>2.4723537951813812E-2</v>
      </c>
      <c r="AA152" s="27">
        <f t="shared" si="1"/>
        <v>2.1493860865542933E-2</v>
      </c>
      <c r="AB152" s="27">
        <f t="shared" si="1"/>
        <v>0.13858090167628156</v>
      </c>
      <c r="AC152" s="27">
        <f t="shared" si="1"/>
        <v>8.3479076302807473E-2</v>
      </c>
      <c r="AD152" s="27">
        <f t="shared" si="1"/>
        <v>7.7265851231432883E-2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7.5225726765978775</v>
      </c>
      <c r="F154" s="27">
        <f>F141 + F153 - IF(OR($B$6=2005,$B$6&gt;=2020),SUM(F99:F122),0) + IF(AND(OR($B$4="AT",$B$4="BE",$B$4="CH",$B$4="GB",$B$4="IE",$B$4="LT",$B$4="LU",$B$4="NL"),SUM(F143:F149)&gt;0),SUM(F143:F149)-SUM(F27:F33),0)</f>
        <v>6.9056198645187505</v>
      </c>
      <c r="G154" s="27">
        <f>G141 + G153 + IF(AND(OR($B$4="AT",$B$4="BE",$B$4="CH",$B$4="GB",$B$4="IE",$B$4="LT",$B$4="LU",$B$4="NL"),SUM(G143:G149)&gt;0),SUM(G143:G149)-SUM(G27:G33),0)</f>
        <v>1.2493572402936592</v>
      </c>
      <c r="H154" s="27">
        <f t="shared" ref="H154:AD154" si="2">H141 + H153 + IF(AND(OR($B$4="AT",$B$4="BE",$B$4="CH",$B$4="GB",$B$4="IE",$B$4="LT",$B$4="LU",$B$4="NL"),SUM(H143:H149)&gt;0),SUM(H143:H149)-SUM(H27:H33),0)</f>
        <v>8.5612740478266919E-2</v>
      </c>
      <c r="I154" s="27">
        <f t="shared" si="2"/>
        <v>0.63595234617713103</v>
      </c>
      <c r="J154" s="27">
        <f t="shared" si="2"/>
        <v>0.76097212678945503</v>
      </c>
      <c r="K154" s="27">
        <f t="shared" si="2"/>
        <v>0.96914915542781022</v>
      </c>
      <c r="L154" s="27">
        <f t="shared" si="2"/>
        <v>0.1962302195788985</v>
      </c>
      <c r="M154" s="27">
        <f t="shared" si="2"/>
        <v>10.009179237952271</v>
      </c>
      <c r="N154" s="27">
        <f t="shared" si="2"/>
        <v>1.5564999197666511</v>
      </c>
      <c r="O154" s="27">
        <f t="shared" si="2"/>
        <v>0.2336040951041212</v>
      </c>
      <c r="P154" s="27">
        <f t="shared" si="2"/>
        <v>5.5386397507993242E-2</v>
      </c>
      <c r="Q154" s="27">
        <f t="shared" si="2"/>
        <v>8.3035945767771971E-2</v>
      </c>
      <c r="R154" s="27">
        <f t="shared" si="2"/>
        <v>0.4341165817860228</v>
      </c>
      <c r="S154" s="27">
        <f t="shared" si="2"/>
        <v>5.3302842260901908</v>
      </c>
      <c r="T154" s="27">
        <f t="shared" si="2"/>
        <v>0.52957593229098332</v>
      </c>
      <c r="U154" s="27">
        <f t="shared" si="2"/>
        <v>1.619574452184163E-2</v>
      </c>
      <c r="V154" s="27">
        <f t="shared" si="2"/>
        <v>2.6876091751634021</v>
      </c>
      <c r="W154" s="27">
        <f t="shared" si="2"/>
        <v>1.3845676138772407</v>
      </c>
      <c r="X154" s="27">
        <f t="shared" si="2"/>
        <v>3.753807800202183E-2</v>
      </c>
      <c r="Y154" s="27">
        <f t="shared" si="2"/>
        <v>5.4825532400623059E-2</v>
      </c>
      <c r="Z154" s="27">
        <f t="shared" si="2"/>
        <v>2.4723537951813812E-2</v>
      </c>
      <c r="AA154" s="27">
        <f t="shared" si="2"/>
        <v>2.1493860865542933E-2</v>
      </c>
      <c r="AB154" s="27">
        <f t="shared" si="2"/>
        <v>0.13858090167628156</v>
      </c>
      <c r="AC154" s="27">
        <f t="shared" si="2"/>
        <v>8.3479076302807473E-2</v>
      </c>
      <c r="AD154" s="27">
        <f t="shared" si="2"/>
        <v>7.7265851231432883E-2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9329"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9330"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441406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2007</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2007</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0.26936004738614444</v>
      </c>
      <c r="F14" s="122">
        <v>1.3306054460284999E-2</v>
      </c>
      <c r="G14" s="122">
        <v>1.9566427609458144E-2</v>
      </c>
      <c r="H14" s="122">
        <v>5.2598060492756267E-3</v>
      </c>
      <c r="I14" s="122">
        <v>3.060890654629E-3</v>
      </c>
      <c r="J14" s="122">
        <v>3.1028966334040002E-3</v>
      </c>
      <c r="K14" s="122">
        <v>3.1606548542196249E-3</v>
      </c>
      <c r="L14" s="122">
        <v>1.0955507792247501E-4</v>
      </c>
      <c r="M14" s="122">
        <v>7.0209060867131273E-2</v>
      </c>
      <c r="N14" s="122">
        <v>0.15095937439099202</v>
      </c>
      <c r="O14" s="122">
        <v>1.3629732525835042E-2</v>
      </c>
      <c r="P14" s="122">
        <v>9.0805661515680151E-3</v>
      </c>
      <c r="Q14" s="122">
        <v>1.0946006459206615E-2</v>
      </c>
      <c r="R14" s="122">
        <v>1.2479344985354964E-2</v>
      </c>
      <c r="S14" s="122">
        <v>3.3449480368976652E-2</v>
      </c>
      <c r="T14" s="122">
        <v>1.9344419469019023E-2</v>
      </c>
      <c r="U14" s="122">
        <v>5.9786562578872582E-3</v>
      </c>
      <c r="V14" s="122">
        <v>0.24629515797864576</v>
      </c>
      <c r="W14" s="122">
        <v>8.9033106426369482E-3</v>
      </c>
      <c r="X14" s="122">
        <v>4.1968416000000003E-6</v>
      </c>
      <c r="Y14" s="122">
        <v>8.9432695999999994E-6</v>
      </c>
      <c r="Z14" s="122">
        <v>4.7464280000000008E-6</v>
      </c>
      <c r="AA14" s="122">
        <v>5.9167556388012492E-6</v>
      </c>
      <c r="AB14" s="122">
        <v>2.3682177599999998E-5</v>
      </c>
      <c r="AC14" s="122">
        <v>2.2583004800000004E-2</v>
      </c>
      <c r="AD14" s="122">
        <v>1.6987215999999999E-6</v>
      </c>
      <c r="AE14" s="123"/>
      <c r="AF14" s="122">
        <v>15.990491156249997</v>
      </c>
      <c r="AG14" s="122" t="s">
        <v>420</v>
      </c>
      <c r="AH14" s="122">
        <v>1269.0663336000002</v>
      </c>
      <c r="AI14" s="122">
        <v>1574.3454470076956</v>
      </c>
      <c r="AJ14" s="122">
        <v>2842.2880062403242</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0.27595986749801149</v>
      </c>
      <c r="F23" s="122">
        <v>9.7335701967983829E-2</v>
      </c>
      <c r="G23" s="122">
        <v>1.9664925948811781E-4</v>
      </c>
      <c r="H23" s="122">
        <v>8.8092380261393943E-5</v>
      </c>
      <c r="I23" s="122">
        <v>1.5127155222371305E-2</v>
      </c>
      <c r="J23" s="122">
        <v>2.3005520616429308E-2</v>
      </c>
      <c r="K23" s="122">
        <v>9.1205807284440499E-2</v>
      </c>
      <c r="L23" s="122">
        <v>9.9462530193050736E-3</v>
      </c>
      <c r="M23" s="122">
        <v>0.34811851955424389</v>
      </c>
      <c r="N23" s="122">
        <v>8.9397254939617172E-6</v>
      </c>
      <c r="O23" s="122">
        <v>1.913381095985731E-4</v>
      </c>
      <c r="P23" s="122" t="s">
        <v>421</v>
      </c>
      <c r="Q23" s="122" t="s">
        <v>421</v>
      </c>
      <c r="R23" s="122">
        <v>5.9360060525931327E-4</v>
      </c>
      <c r="S23" s="122">
        <v>2.6075201429500299E-2</v>
      </c>
      <c r="T23" s="122">
        <v>8.2100338634771071E-4</v>
      </c>
      <c r="U23" s="122">
        <v>1.1364612262896452E-4</v>
      </c>
      <c r="V23" s="122">
        <v>1.491599996578526E-2</v>
      </c>
      <c r="W23" s="122" t="s">
        <v>421</v>
      </c>
      <c r="X23" s="122">
        <v>3.477107205853467E-4</v>
      </c>
      <c r="Y23" s="122">
        <v>5.6777459361598542E-4</v>
      </c>
      <c r="Z23" s="122" t="s">
        <v>420</v>
      </c>
      <c r="AA23" s="122" t="s">
        <v>420</v>
      </c>
      <c r="AB23" s="122">
        <v>9.1548531420133201E-4</v>
      </c>
      <c r="AC23" s="122" t="s">
        <v>421</v>
      </c>
      <c r="AD23" s="122" t="s">
        <v>420</v>
      </c>
      <c r="AE23" s="123"/>
      <c r="AF23" s="122">
        <v>492.88270348585706</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0.24942621962736006</v>
      </c>
      <c r="F24" s="122">
        <v>4.7689066346400015E-2</v>
      </c>
      <c r="G24" s="122">
        <v>8.9619084661536036E-2</v>
      </c>
      <c r="H24" s="122">
        <v>7.2727740763200012E-4</v>
      </c>
      <c r="I24" s="122">
        <v>1.9541996135424008E-2</v>
      </c>
      <c r="J24" s="122">
        <v>1.9541996135424008E-2</v>
      </c>
      <c r="K24" s="122">
        <v>1.9541996135424008E-2</v>
      </c>
      <c r="L24" s="122">
        <v>1.0515145837224963E-2</v>
      </c>
      <c r="M24" s="122">
        <v>9.239824808352004E-2</v>
      </c>
      <c r="N24" s="122">
        <v>8.6490399110400037E-5</v>
      </c>
      <c r="O24" s="122">
        <v>6.5659907318400024E-6</v>
      </c>
      <c r="P24" s="122">
        <v>6.8262697261440024E-4</v>
      </c>
      <c r="Q24" s="122">
        <v>1.3369170382560003E-4</v>
      </c>
      <c r="R24" s="122">
        <v>2.0091191005440007E-4</v>
      </c>
      <c r="S24" s="122">
        <v>2.0864621648448008E-4</v>
      </c>
      <c r="T24" s="122">
        <v>2.1217153282560005E-5</v>
      </c>
      <c r="U24" s="122">
        <v>1.6420647195360005E-4</v>
      </c>
      <c r="V24" s="122">
        <v>2.7912380660064004E-2</v>
      </c>
      <c r="W24" s="122">
        <v>1.3102742681280002E-3</v>
      </c>
      <c r="X24" s="122">
        <v>1.7782293638880004E-6</v>
      </c>
      <c r="Y24" s="122">
        <v>1.4038652872800003E-5</v>
      </c>
      <c r="Z24" s="122">
        <v>1.5910473255840003E-6</v>
      </c>
      <c r="AA24" s="122">
        <v>1.4038652872800003E-6</v>
      </c>
      <c r="AB24" s="122">
        <v>1.8811794849552002E-5</v>
      </c>
      <c r="AC24" s="122" t="s">
        <v>421</v>
      </c>
      <c r="AD24" s="122" t="s">
        <v>421</v>
      </c>
      <c r="AE24" s="123"/>
      <c r="AF24" s="122">
        <v>936.00235152000027</v>
      </c>
      <c r="AG24" s="122" t="s">
        <v>420</v>
      </c>
      <c r="AH24" s="122">
        <v>1056.0518208000001</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2.3640886083346175</v>
      </c>
      <c r="F27" s="122">
        <v>0.71159360909511515</v>
      </c>
      <c r="G27" s="122">
        <v>3.6402360971956116E-3</v>
      </c>
      <c r="H27" s="122">
        <v>5.1138526503603274E-2</v>
      </c>
      <c r="I27" s="122">
        <v>0.1274803357598388</v>
      </c>
      <c r="J27" s="122">
        <v>0.1274803357598388</v>
      </c>
      <c r="K27" s="122">
        <v>0.1274803357598388</v>
      </c>
      <c r="L27" s="122">
        <v>7.9317228817200242E-2</v>
      </c>
      <c r="M27" s="122">
        <v>5.7175013083509905</v>
      </c>
      <c r="N27" s="122">
        <v>2.6233993623683257E-3</v>
      </c>
      <c r="O27" s="122">
        <v>2.2772417837427413E-5</v>
      </c>
      <c r="P27" s="122">
        <v>1.4540705279491764E-3</v>
      </c>
      <c r="Q27" s="122">
        <v>3.7866389572309782E-5</v>
      </c>
      <c r="R27" s="122">
        <v>1.7443814619576864E-3</v>
      </c>
      <c r="S27" s="122">
        <v>1.1908999967009837E-3</v>
      </c>
      <c r="T27" s="122">
        <v>2.0626636288788541E-4</v>
      </c>
      <c r="U27" s="122">
        <v>3.0187943469764764E-5</v>
      </c>
      <c r="V27" s="122">
        <v>5.2034764414813067E-3</v>
      </c>
      <c r="W27" s="122">
        <v>0.1497841</v>
      </c>
      <c r="X27" s="122">
        <v>4.1009220323000002E-3</v>
      </c>
      <c r="Y27" s="122">
        <v>4.6209630250999998E-3</v>
      </c>
      <c r="Z27" s="122">
        <v>3.5776002693000001E-3</v>
      </c>
      <c r="AA27" s="122">
        <v>3.9444234729000003E-3</v>
      </c>
      <c r="AB27" s="122">
        <v>1.6243908799599999E-2</v>
      </c>
      <c r="AC27" s="122">
        <v>1.497851E-4</v>
      </c>
      <c r="AD27" s="122">
        <v>3.0002399999999999E-5</v>
      </c>
      <c r="AE27" s="123"/>
      <c r="AF27" s="122">
        <v>9731.3545048162996</v>
      </c>
      <c r="AG27" s="122" t="s">
        <v>420</v>
      </c>
      <c r="AH27" s="122">
        <v>1.8412509800000001E-2</v>
      </c>
      <c r="AI27" s="116" t="s">
        <v>420</v>
      </c>
      <c r="AJ27" s="122" t="s">
        <v>420</v>
      </c>
      <c r="AK27" s="122" t="s">
        <v>420</v>
      </c>
      <c r="AL27" s="124" t="s">
        <v>9</v>
      </c>
    </row>
    <row r="28" spans="1:38" s="90" customFormat="1" ht="26.25" customHeight="1" thickBot="1" x14ac:dyDescent="0.3">
      <c r="A28" s="77" t="s">
        <v>109</v>
      </c>
      <c r="B28" s="77" t="s">
        <v>140</v>
      </c>
      <c r="C28" s="77" t="s">
        <v>123</v>
      </c>
      <c r="D28" s="121"/>
      <c r="E28" s="122">
        <v>0.60417490813217223</v>
      </c>
      <c r="F28" s="122">
        <v>8.2812807079904446E-2</v>
      </c>
      <c r="G28" s="122">
        <v>7.2290985346911796E-4</v>
      </c>
      <c r="H28" s="122">
        <v>1.014451383379145E-3</v>
      </c>
      <c r="I28" s="122">
        <v>4.2498470997447274E-2</v>
      </c>
      <c r="J28" s="122">
        <v>4.2498470997447274E-2</v>
      </c>
      <c r="K28" s="122">
        <v>4.2498470997447274E-2</v>
      </c>
      <c r="L28" s="122">
        <v>2.6070989756481446E-2</v>
      </c>
      <c r="M28" s="122">
        <v>0.43361000262225202</v>
      </c>
      <c r="N28" s="122">
        <v>6.5329806481936731E-5</v>
      </c>
      <c r="O28" s="122">
        <v>2.293055343281439E-6</v>
      </c>
      <c r="P28" s="122">
        <v>2.2607698615981873E-4</v>
      </c>
      <c r="Q28" s="122">
        <v>4.4502156447387666E-6</v>
      </c>
      <c r="R28" s="122">
        <v>3.5217648177256612E-4</v>
      </c>
      <c r="S28" s="122">
        <v>2.365395164802719E-4</v>
      </c>
      <c r="T28" s="122">
        <v>1.1210647000487407E-5</v>
      </c>
      <c r="U28" s="122">
        <v>4.314320602914657E-6</v>
      </c>
      <c r="V28" s="122">
        <v>7.7250085726991474E-4</v>
      </c>
      <c r="W28" s="122">
        <v>2.7064600000000001E-2</v>
      </c>
      <c r="X28" s="122">
        <v>7.9527128540000003E-4</v>
      </c>
      <c r="Y28" s="122">
        <v>8.9206233030000002E-4</v>
      </c>
      <c r="Z28" s="122">
        <v>6.9880680939999999E-4</v>
      </c>
      <c r="AA28" s="122">
        <v>7.4264079740000001E-4</v>
      </c>
      <c r="AB28" s="122">
        <v>3.1287812224999999E-3</v>
      </c>
      <c r="AC28" s="122">
        <v>2.7064899999999999E-5</v>
      </c>
      <c r="AD28" s="122">
        <v>5.4670999999999997E-6</v>
      </c>
      <c r="AE28" s="123"/>
      <c r="AF28" s="122">
        <v>1785.4451008089</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1.887473059664877</v>
      </c>
      <c r="F29" s="122">
        <v>9.5480413893785213E-2</v>
      </c>
      <c r="G29" s="122">
        <v>1.1256841047590982E-3</v>
      </c>
      <c r="H29" s="122">
        <v>6.5748071086474023E-4</v>
      </c>
      <c r="I29" s="122">
        <v>4.4294857062384514E-2</v>
      </c>
      <c r="J29" s="122">
        <v>4.4294857062384514E-2</v>
      </c>
      <c r="K29" s="122">
        <v>4.4294857062384514E-2</v>
      </c>
      <c r="L29" s="122">
        <v>2.9276169103320229E-2</v>
      </c>
      <c r="M29" s="122">
        <v>0.48455087257259716</v>
      </c>
      <c r="N29" s="122">
        <v>3.2308324460942356E-5</v>
      </c>
      <c r="O29" s="122">
        <v>3.2244345914205631E-6</v>
      </c>
      <c r="P29" s="122">
        <v>3.4176443425999601E-4</v>
      </c>
      <c r="Q29" s="122">
        <v>6.4486641233964573E-6</v>
      </c>
      <c r="R29" s="122">
        <v>5.4809707907532256E-4</v>
      </c>
      <c r="S29" s="122">
        <v>3.6754801754357004E-4</v>
      </c>
      <c r="T29" s="122">
        <v>1.2900814257352288E-5</v>
      </c>
      <c r="U29" s="122">
        <v>6.4484590639517876E-6</v>
      </c>
      <c r="V29" s="122">
        <v>1.1607164797279822E-3</v>
      </c>
      <c r="W29" s="122">
        <v>1.25065E-2</v>
      </c>
      <c r="X29" s="122">
        <v>1.8191069810000001E-4</v>
      </c>
      <c r="Y29" s="122">
        <v>1.1015703397000002E-3</v>
      </c>
      <c r="Z29" s="122">
        <v>1.2309290583000002E-3</v>
      </c>
      <c r="AA29" s="122">
        <v>2.8297219759999999E-4</v>
      </c>
      <c r="AB29" s="122">
        <v>2.7973822937000003E-3</v>
      </c>
      <c r="AC29" s="122">
        <v>1.18439E-5</v>
      </c>
      <c r="AD29" s="122">
        <v>2.4501999999999999E-6</v>
      </c>
      <c r="AE29" s="123"/>
      <c r="AF29" s="122">
        <v>2753.0842598160002</v>
      </c>
      <c r="AG29" s="122" t="s">
        <v>420</v>
      </c>
      <c r="AH29" s="122">
        <v>8.2484454855999996</v>
      </c>
      <c r="AI29" s="116" t="s">
        <v>420</v>
      </c>
      <c r="AJ29" s="122" t="s">
        <v>420</v>
      </c>
      <c r="AK29" s="122" t="s">
        <v>420</v>
      </c>
      <c r="AL29" s="124" t="s">
        <v>9</v>
      </c>
    </row>
    <row r="30" spans="1:38" s="90" customFormat="1" ht="26.25" customHeight="1" thickBot="1" x14ac:dyDescent="0.3">
      <c r="A30" s="77" t="s">
        <v>109</v>
      </c>
      <c r="B30" s="77" t="s">
        <v>142</v>
      </c>
      <c r="C30" s="77" t="s">
        <v>44</v>
      </c>
      <c r="D30" s="121"/>
      <c r="E30" s="122">
        <v>9.6098266385134436E-3</v>
      </c>
      <c r="F30" s="122">
        <v>0.12126148419065903</v>
      </c>
      <c r="G30" s="122">
        <v>2.6235293510073985E-5</v>
      </c>
      <c r="H30" s="122">
        <v>9.3548892894323603E-5</v>
      </c>
      <c r="I30" s="122">
        <v>1.7466348197921933E-3</v>
      </c>
      <c r="J30" s="122">
        <v>1.7466348197921933E-3</v>
      </c>
      <c r="K30" s="122">
        <v>1.7466348197921933E-3</v>
      </c>
      <c r="L30" s="122">
        <v>3.0262112102396693E-4</v>
      </c>
      <c r="M30" s="122">
        <v>0.57450087825328555</v>
      </c>
      <c r="N30" s="122">
        <v>6.366799286190513E-5</v>
      </c>
      <c r="O30" s="122">
        <v>5.1772008727945441E-5</v>
      </c>
      <c r="P30" s="122">
        <v>1.6586034381505052E-5</v>
      </c>
      <c r="Q30" s="122">
        <v>5.7193222005189842E-7</v>
      </c>
      <c r="R30" s="122">
        <v>2.2839255801580219E-4</v>
      </c>
      <c r="S30" s="122">
        <v>8.7765571877323478E-3</v>
      </c>
      <c r="T30" s="122">
        <v>3.6378176090984455E-4</v>
      </c>
      <c r="U30" s="122">
        <v>5.1546610830659271E-5</v>
      </c>
      <c r="V30" s="122">
        <v>5.1366192121171409E-3</v>
      </c>
      <c r="W30" s="122">
        <v>1.2151E-3</v>
      </c>
      <c r="X30" s="122">
        <v>1.48360088E-5</v>
      </c>
      <c r="Y30" s="122">
        <v>2.0651607599999999E-5</v>
      </c>
      <c r="Z30" s="122">
        <v>1.1005731100000002E-5</v>
      </c>
      <c r="AA30" s="122">
        <v>2.3265763500000004E-5</v>
      </c>
      <c r="AB30" s="122">
        <v>6.9759110999999998E-5</v>
      </c>
      <c r="AC30" s="122">
        <v>1.2152E-6</v>
      </c>
      <c r="AD30" s="122">
        <v>5.369E-7</v>
      </c>
      <c r="AE30" s="123"/>
      <c r="AF30" s="122">
        <v>83.452536668400001</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0.24788176719346983</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11.5018230651</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6.6974961131846658E-2</v>
      </c>
      <c r="J32" s="122">
        <v>0.13752241622967645</v>
      </c>
      <c r="K32" s="122">
        <v>0.16653241957765774</v>
      </c>
      <c r="L32" s="122">
        <v>1.2922049161426112E-2</v>
      </c>
      <c r="M32" s="122" t="s">
        <v>420</v>
      </c>
      <c r="N32" s="126">
        <v>0.61274938635159104</v>
      </c>
      <c r="O32" s="122">
        <v>2.5342088755690687E-3</v>
      </c>
      <c r="P32" s="116" t="s">
        <v>421</v>
      </c>
      <c r="Q32" s="122">
        <v>6.9362675037959306E-3</v>
      </c>
      <c r="R32" s="122">
        <v>0.23029373570622413</v>
      </c>
      <c r="S32" s="122">
        <v>5.0695550747939491</v>
      </c>
      <c r="T32" s="122">
        <v>3.4378900260960459E-2</v>
      </c>
      <c r="U32" s="122">
        <v>3.3306483915531539E-3</v>
      </c>
      <c r="V32" s="122">
        <v>1.3609043278981701</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3902.4042738786629</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1.9358381165959605E-2</v>
      </c>
      <c r="J33" s="122">
        <v>3.5848854011036296E-2</v>
      </c>
      <c r="K33" s="122">
        <v>7.1697708022072593E-2</v>
      </c>
      <c r="L33" s="122">
        <v>7.5999570503396975E-4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3902.4042738786629</v>
      </c>
      <c r="AL33" s="124" t="s">
        <v>381</v>
      </c>
    </row>
    <row r="34" spans="1:38" s="90" customFormat="1" ht="26.25" customHeight="1" thickBot="1" x14ac:dyDescent="0.3">
      <c r="A34" s="77" t="s">
        <v>107</v>
      </c>
      <c r="B34" s="77" t="s">
        <v>146</v>
      </c>
      <c r="C34" s="77" t="s">
        <v>48</v>
      </c>
      <c r="D34" s="121"/>
      <c r="E34" s="122">
        <v>1.4718153826800005E-2</v>
      </c>
      <c r="F34" s="122">
        <v>1.3064021690400004E-3</v>
      </c>
      <c r="G34" s="122">
        <v>1.1470259340000005E-3</v>
      </c>
      <c r="H34" s="122">
        <v>1.9680550236000007E-6</v>
      </c>
      <c r="I34" s="122">
        <v>3.8479701596400012E-4</v>
      </c>
      <c r="J34" s="122">
        <v>4.0435682662800013E-4</v>
      </c>
      <c r="K34" s="122">
        <v>4.269351265920001E-4</v>
      </c>
      <c r="L34" s="122">
        <v>2.5011806037660006E-4</v>
      </c>
      <c r="M34" s="122">
        <v>3.005207947080001E-3</v>
      </c>
      <c r="N34" s="122" t="s">
        <v>421</v>
      </c>
      <c r="O34" s="122">
        <v>2.8132320276000011E-6</v>
      </c>
      <c r="P34" s="122" t="s">
        <v>421</v>
      </c>
      <c r="Q34" s="122" t="s">
        <v>421</v>
      </c>
      <c r="R34" s="122">
        <v>1.4042012223600005E-5</v>
      </c>
      <c r="S34" s="122">
        <v>4.7740426768800014E-4</v>
      </c>
      <c r="T34" s="122">
        <v>1.9656402321600005E-5</v>
      </c>
      <c r="U34" s="122">
        <v>2.8132320276000011E-6</v>
      </c>
      <c r="V34" s="122">
        <v>2.8084024447200007E-4</v>
      </c>
      <c r="W34" s="122" t="s">
        <v>421</v>
      </c>
      <c r="X34" s="122">
        <v>8.427622125600001E-6</v>
      </c>
      <c r="Y34" s="122">
        <v>1.4042012223600005E-5</v>
      </c>
      <c r="Z34" s="122" t="s">
        <v>421</v>
      </c>
      <c r="AA34" s="122" t="s">
        <v>421</v>
      </c>
      <c r="AB34" s="122">
        <v>2.2469634349200007E-5</v>
      </c>
      <c r="AC34" s="122" t="s">
        <v>420</v>
      </c>
      <c r="AD34" s="122" t="s">
        <v>420</v>
      </c>
      <c r="AE34" s="123"/>
      <c r="AF34" s="122">
        <v>12.073957200000002</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3.2280713624930235E-2</v>
      </c>
      <c r="F36" s="122">
        <v>7.8242726930232581E-4</v>
      </c>
      <c r="G36" s="122">
        <v>8.1372436007441889E-4</v>
      </c>
      <c r="H36" s="122">
        <v>3.2683104792000008E-4</v>
      </c>
      <c r="I36" s="122">
        <v>4.4650516168186059E-4</v>
      </c>
      <c r="J36" s="122">
        <v>4.7839838751627921E-4</v>
      </c>
      <c r="K36" s="122">
        <v>4.7839838751627921E-4</v>
      </c>
      <c r="L36" s="122">
        <v>2.159499263274419E-5</v>
      </c>
      <c r="M36" s="122">
        <v>1.7168689794976747E-3</v>
      </c>
      <c r="N36" s="122">
        <v>5.8123168576744204E-5</v>
      </c>
      <c r="O36" s="122">
        <v>4.4710129674418617E-6</v>
      </c>
      <c r="P36" s="122">
        <v>1.3413038902325583E-5</v>
      </c>
      <c r="Q36" s="122">
        <v>1.7884051869767447E-5</v>
      </c>
      <c r="R36" s="122">
        <v>2.2355064837209307E-5</v>
      </c>
      <c r="S36" s="122">
        <v>3.9344914113488382E-4</v>
      </c>
      <c r="T36" s="122">
        <v>4.4710129674418612E-4</v>
      </c>
      <c r="U36" s="122">
        <v>4.4710129674418614E-5</v>
      </c>
      <c r="V36" s="122">
        <v>5.3652155609302328E-4</v>
      </c>
      <c r="W36" s="122">
        <v>5.8123168576744204E-5</v>
      </c>
      <c r="X36" s="122">
        <v>8.9420259348837245E-7</v>
      </c>
      <c r="Y36" s="122">
        <v>4.4710129674418617E-6</v>
      </c>
      <c r="Z36" s="122">
        <v>4.4710129674418617E-6</v>
      </c>
      <c r="AA36" s="122">
        <v>4.4710129674418622E-7</v>
      </c>
      <c r="AB36" s="122">
        <v>1.0283329825116283E-5</v>
      </c>
      <c r="AC36" s="122">
        <v>3.5768103739534894E-5</v>
      </c>
      <c r="AD36" s="122">
        <v>1.6989849276279076E-5</v>
      </c>
      <c r="AE36" s="123"/>
      <c r="AF36" s="122">
        <v>19.225355760000003</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21.169964349376116</v>
      </c>
      <c r="AI37" s="122" t="s">
        <v>420</v>
      </c>
      <c r="AJ37" s="122" t="s">
        <v>420</v>
      </c>
      <c r="AK37" s="122" t="s">
        <v>337</v>
      </c>
      <c r="AL37" s="124" t="s">
        <v>9</v>
      </c>
    </row>
    <row r="38" spans="1:38" s="90" customFormat="1" ht="26.25" customHeight="1" thickBot="1" x14ac:dyDescent="0.3">
      <c r="A38" s="77" t="s">
        <v>107</v>
      </c>
      <c r="B38" s="77" t="s">
        <v>150</v>
      </c>
      <c r="C38" s="77" t="s">
        <v>249</v>
      </c>
      <c r="D38" s="129"/>
      <c r="E38" s="122">
        <v>8.8074525472269603E-3</v>
      </c>
      <c r="F38" s="122">
        <v>5.4104086237015024E-4</v>
      </c>
      <c r="G38" s="122">
        <v>5.1919383296673127E-6</v>
      </c>
      <c r="H38" s="122">
        <v>2.3521304793182684E-6</v>
      </c>
      <c r="I38" s="122">
        <v>4.1002778586907059E-4</v>
      </c>
      <c r="J38" s="122">
        <v>4.9929002779468842E-4</v>
      </c>
      <c r="K38" s="122">
        <v>1.1819905040732265E-3</v>
      </c>
      <c r="L38" s="122">
        <v>2.3859672616637504E-4</v>
      </c>
      <c r="M38" s="122">
        <v>3.5760062923431168E-3</v>
      </c>
      <c r="N38" s="122">
        <v>2.9821153558762131E-10</v>
      </c>
      <c r="O38" s="122">
        <v>4.0806525572993519E-6</v>
      </c>
      <c r="P38" s="122" t="s">
        <v>421</v>
      </c>
      <c r="Q38" s="122" t="s">
        <v>421</v>
      </c>
      <c r="R38" s="122">
        <v>1.6083974590203914E-5</v>
      </c>
      <c r="S38" s="122">
        <v>5.911951932225574E-4</v>
      </c>
      <c r="T38" s="122">
        <v>2.1974992174365456E-5</v>
      </c>
      <c r="U38" s="122">
        <v>2.9804721231421422E-6</v>
      </c>
      <c r="V38" s="122">
        <v>3.3537354384620622E-4</v>
      </c>
      <c r="W38" s="122" t="s">
        <v>421</v>
      </c>
      <c r="X38" s="122">
        <v>8.9408731211797866E-6</v>
      </c>
      <c r="Y38" s="122">
        <v>1.4896461720454961E-5</v>
      </c>
      <c r="Z38" s="122" t="s">
        <v>420</v>
      </c>
      <c r="AA38" s="122" t="s">
        <v>420</v>
      </c>
      <c r="AB38" s="122">
        <v>2.3837334841634751E-5</v>
      </c>
      <c r="AC38" s="122" t="s">
        <v>421</v>
      </c>
      <c r="AD38" s="122" t="s">
        <v>420</v>
      </c>
      <c r="AE38" s="123"/>
      <c r="AF38" s="122">
        <v>12.830676490996547</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0.60787478988324961</v>
      </c>
      <c r="F39" s="122">
        <v>0.26493479900279998</v>
      </c>
      <c r="G39" s="122">
        <v>0.22863316283017207</v>
      </c>
      <c r="H39" s="122">
        <v>2.3397754788000009E-4</v>
      </c>
      <c r="I39" s="122">
        <v>4.9513725825048004E-2</v>
      </c>
      <c r="J39" s="122">
        <v>5.6533052261448009E-2</v>
      </c>
      <c r="K39" s="122">
        <v>5.6533052261448009E-2</v>
      </c>
      <c r="L39" s="122">
        <v>2.3880847514569932E-2</v>
      </c>
      <c r="M39" s="122">
        <v>0.49264431054480007</v>
      </c>
      <c r="N39" s="122">
        <v>1.8822531316647604E-2</v>
      </c>
      <c r="O39" s="122">
        <v>3.595022070584401E-4</v>
      </c>
      <c r="P39" s="122">
        <v>1.18240924104E-3</v>
      </c>
      <c r="Q39" s="122">
        <v>2.11831943256E-3</v>
      </c>
      <c r="R39" s="122">
        <v>2.3521050908110807E-2</v>
      </c>
      <c r="S39" s="122">
        <v>7.0439856604221623E-3</v>
      </c>
      <c r="T39" s="122">
        <v>0.29259523097011086</v>
      </c>
      <c r="U39" s="122">
        <v>7.8406792991280003E-4</v>
      </c>
      <c r="V39" s="122">
        <v>4.903950997846801E-2</v>
      </c>
      <c r="W39" s="122">
        <v>1.4038652872800005E-2</v>
      </c>
      <c r="X39" s="122">
        <v>4.4455734097200007E-6</v>
      </c>
      <c r="Y39" s="122">
        <v>3.5096632182000011E-5</v>
      </c>
      <c r="Z39" s="122">
        <v>3.9776183139600005E-6</v>
      </c>
      <c r="AA39" s="122">
        <v>3.5096632182000008E-6</v>
      </c>
      <c r="AB39" s="122">
        <v>4.7029487123880004E-5</v>
      </c>
      <c r="AC39" s="122">
        <v>5.147506053360002E-4</v>
      </c>
      <c r="AD39" s="122">
        <v>3.0417081224400011E-7</v>
      </c>
      <c r="AE39" s="123"/>
      <c r="AF39" s="122">
        <v>2341.9197972000006</v>
      </c>
      <c r="AG39" s="122" t="s">
        <v>420</v>
      </c>
      <c r="AH39" s="122">
        <v>9482.1726131999985</v>
      </c>
      <c r="AI39" s="122" t="s">
        <v>420</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1.4283127313803998</v>
      </c>
      <c r="F41" s="122">
        <v>0.17921075917389823</v>
      </c>
      <c r="G41" s="122">
        <v>0.66921868039054133</v>
      </c>
      <c r="H41" s="122">
        <v>7.61580796068188E-3</v>
      </c>
      <c r="I41" s="122">
        <v>0.1391516625845198</v>
      </c>
      <c r="J41" s="122">
        <v>0.1412674068084675</v>
      </c>
      <c r="K41" s="122">
        <v>0.15062812737793621</v>
      </c>
      <c r="L41" s="122">
        <v>1.1479005070932885E-2</v>
      </c>
      <c r="M41" s="122">
        <v>1.9123496228849786</v>
      </c>
      <c r="N41" s="122">
        <v>2.2306762313687261E-2</v>
      </c>
      <c r="O41" s="122">
        <v>4.7531416052233757E-4</v>
      </c>
      <c r="P41" s="122">
        <v>3.3891952154590944E-3</v>
      </c>
      <c r="Q41" s="122">
        <v>3.9325850137788632E-3</v>
      </c>
      <c r="R41" s="122">
        <v>9.0627469913107678E-3</v>
      </c>
      <c r="S41" s="122">
        <v>7.0625710886383884E-3</v>
      </c>
      <c r="T41" s="122">
        <v>2.5333930503846037E-3</v>
      </c>
      <c r="U41" s="122">
        <v>1.4106389505216992E-3</v>
      </c>
      <c r="V41" s="122">
        <v>6.8662894255860099E-2</v>
      </c>
      <c r="W41" s="122">
        <v>0.12623414784352172</v>
      </c>
      <c r="X41" s="122">
        <v>3.0308357099169042E-2</v>
      </c>
      <c r="Y41" s="122">
        <v>4.435707619361106E-2</v>
      </c>
      <c r="Z41" s="122">
        <v>1.8344229237781142E-2</v>
      </c>
      <c r="AA41" s="122">
        <v>1.5989291006013075E-2</v>
      </c>
      <c r="AB41" s="122">
        <v>0.10899895353657432</v>
      </c>
      <c r="AC41" s="122">
        <v>2.2589485447731299E-4</v>
      </c>
      <c r="AD41" s="122">
        <v>1.657361904506649E-2</v>
      </c>
      <c r="AE41" s="123"/>
      <c r="AF41" s="122">
        <v>6373.6999355322332</v>
      </c>
      <c r="AG41" s="122">
        <v>92.109600000000015</v>
      </c>
      <c r="AH41" s="122">
        <v>20495.485213199998</v>
      </c>
      <c r="AI41" s="122">
        <v>214.61207779869414</v>
      </c>
      <c r="AJ41" s="122" t="s">
        <v>420</v>
      </c>
      <c r="AK41" s="122" t="s">
        <v>337</v>
      </c>
      <c r="AL41" s="124" t="s">
        <v>9</v>
      </c>
    </row>
    <row r="42" spans="1:38" s="90" customFormat="1" ht="26.25" customHeight="1" thickBot="1" x14ac:dyDescent="0.3">
      <c r="A42" s="77" t="s">
        <v>107</v>
      </c>
      <c r="B42" s="77" t="s">
        <v>154</v>
      </c>
      <c r="C42" s="77" t="s">
        <v>50</v>
      </c>
      <c r="D42" s="121"/>
      <c r="E42" s="122">
        <v>2.9344926713423085E-3</v>
      </c>
      <c r="F42" s="122">
        <v>7.9372284469043125E-2</v>
      </c>
      <c r="G42" s="122">
        <v>5.9315515503804312E-6</v>
      </c>
      <c r="H42" s="122">
        <v>7.1298466553397274E-6</v>
      </c>
      <c r="I42" s="122">
        <v>3.1351096500781554E-4</v>
      </c>
      <c r="J42" s="122">
        <v>3.3162773886453545E-4</v>
      </c>
      <c r="K42" s="122">
        <v>3.5190235210341551E-4</v>
      </c>
      <c r="L42" s="122">
        <v>4.1367559354095999E-5</v>
      </c>
      <c r="M42" s="122">
        <v>0.20566228350448904</v>
      </c>
      <c r="N42" s="122">
        <v>1.0661525771637711E-5</v>
      </c>
      <c r="O42" s="122">
        <v>4.7414373449746029E-6</v>
      </c>
      <c r="P42" s="122" t="s">
        <v>421</v>
      </c>
      <c r="Q42" s="122" t="s">
        <v>421</v>
      </c>
      <c r="R42" s="122">
        <v>5.7282342333698611E-5</v>
      </c>
      <c r="S42" s="122">
        <v>1.5163151288960981E-3</v>
      </c>
      <c r="T42" s="122">
        <v>3.5731360820266983E-5</v>
      </c>
      <c r="U42" s="122">
        <v>4.3102820573346031E-6</v>
      </c>
      <c r="V42" s="122">
        <v>7.0456467269845214E-4</v>
      </c>
      <c r="W42" s="122" t="s">
        <v>421</v>
      </c>
      <c r="X42" s="122">
        <v>1.1301003802327282E-5</v>
      </c>
      <c r="Y42" s="122">
        <v>1.2490594165144081E-5</v>
      </c>
      <c r="Z42" s="122" t="s">
        <v>420</v>
      </c>
      <c r="AA42" s="122" t="s">
        <v>420</v>
      </c>
      <c r="AB42" s="122">
        <v>2.3791597967471352E-5</v>
      </c>
      <c r="AC42" s="122" t="s">
        <v>421</v>
      </c>
      <c r="AD42" s="122" t="s">
        <v>420</v>
      </c>
      <c r="AE42" s="123"/>
      <c r="AF42" s="122">
        <v>19.094549513992277</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1.8074494715782153E-3</v>
      </c>
      <c r="F44" s="122">
        <v>5.5247023898699274E-3</v>
      </c>
      <c r="G44" s="122">
        <v>1.082021617969045E-6</v>
      </c>
      <c r="H44" s="122">
        <v>4.1713141423218457E-7</v>
      </c>
      <c r="I44" s="122">
        <v>1.6773887365484653E-4</v>
      </c>
      <c r="J44" s="122">
        <v>1.7684142651330808E-4</v>
      </c>
      <c r="K44" s="122">
        <v>2.6879355556253898E-4</v>
      </c>
      <c r="L44" s="122">
        <v>4.2001849820834336E-5</v>
      </c>
      <c r="M44" s="122">
        <v>1.3610467950274227E-2</v>
      </c>
      <c r="N44" s="122">
        <v>5.3456488334277583E-7</v>
      </c>
      <c r="O44" s="122">
        <v>1.9814044406508506E-6</v>
      </c>
      <c r="P44" s="122" t="s">
        <v>421</v>
      </c>
      <c r="Q44" s="122" t="s">
        <v>421</v>
      </c>
      <c r="R44" s="122">
        <v>5.7980198926927103E-6</v>
      </c>
      <c r="S44" s="122">
        <v>2.5530116813785226E-4</v>
      </c>
      <c r="T44" s="122">
        <v>7.1310749159790269E-6</v>
      </c>
      <c r="U44" s="122">
        <v>6.6652685854315788E-7</v>
      </c>
      <c r="V44" s="122">
        <v>1.4751903622123883E-4</v>
      </c>
      <c r="W44" s="122" t="s">
        <v>421</v>
      </c>
      <c r="X44" s="122">
        <v>2.2157338132294747E-6</v>
      </c>
      <c r="Y44" s="122">
        <v>3.1165556951157871E-6</v>
      </c>
      <c r="Z44" s="122" t="s">
        <v>420</v>
      </c>
      <c r="AA44" s="122" t="s">
        <v>420</v>
      </c>
      <c r="AB44" s="122">
        <v>5.3322895083452627E-6</v>
      </c>
      <c r="AC44" s="122" t="s">
        <v>421</v>
      </c>
      <c r="AD44" s="122" t="s">
        <v>420</v>
      </c>
      <c r="AE44" s="123"/>
      <c r="AF44" s="122">
        <v>2.89420469192358</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8.3012611199662263E-5</v>
      </c>
      <c r="F47" s="122">
        <v>1.2484605090860824E-5</v>
      </c>
      <c r="G47" s="122">
        <v>3.6460211263875937E-8</v>
      </c>
      <c r="H47" s="122">
        <v>1.5290776100308079E-8</v>
      </c>
      <c r="I47" s="122">
        <v>1.4391720473275646E-5</v>
      </c>
      <c r="J47" s="122">
        <v>9.9098965819534895E-5</v>
      </c>
      <c r="K47" s="122">
        <v>7.0414628458378395E-4</v>
      </c>
      <c r="L47" s="122">
        <v>4.6787573197741253E-6</v>
      </c>
      <c r="M47" s="122">
        <v>4.5458574207581213E-5</v>
      </c>
      <c r="N47" s="122">
        <v>4.4856140932154875E-11</v>
      </c>
      <c r="O47" s="122">
        <v>2.5014737045354849E-6</v>
      </c>
      <c r="P47" s="122" t="s">
        <v>421</v>
      </c>
      <c r="Q47" s="122" t="s">
        <v>421</v>
      </c>
      <c r="R47" s="122">
        <v>3.4842164214355471E-6</v>
      </c>
      <c r="S47" s="122">
        <v>2.3176044007157262E-4</v>
      </c>
      <c r="T47" s="122">
        <v>3.4908813760239593E-6</v>
      </c>
      <c r="U47" s="122">
        <v>2.0933895518111098E-8</v>
      </c>
      <c r="V47" s="122">
        <v>1.1213341322273152E-4</v>
      </c>
      <c r="W47" s="122" t="s">
        <v>421</v>
      </c>
      <c r="X47" s="122">
        <v>5.7541913639470642E-8</v>
      </c>
      <c r="Y47" s="122">
        <v>9.7563627330358569E-8</v>
      </c>
      <c r="Z47" s="122" t="s">
        <v>420</v>
      </c>
      <c r="AA47" s="122" t="s">
        <v>420</v>
      </c>
      <c r="AB47" s="122">
        <v>1.5510554096982918E-7</v>
      </c>
      <c r="AC47" s="122" t="s">
        <v>421</v>
      </c>
      <c r="AD47" s="122" t="s">
        <v>420</v>
      </c>
      <c r="AE47" s="123"/>
      <c r="AF47" s="122">
        <v>9.0018108227269647E-2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0.15245440962210124</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0.29004370921687672</v>
      </c>
      <c r="AL53" s="124" t="s">
        <v>307</v>
      </c>
    </row>
    <row r="54" spans="1:38" s="90" customFormat="1" ht="37.5" customHeight="1" thickBot="1" x14ac:dyDescent="0.3">
      <c r="A54" s="77" t="s">
        <v>102</v>
      </c>
      <c r="B54" s="77" t="s">
        <v>164</v>
      </c>
      <c r="C54" s="77" t="s">
        <v>258</v>
      </c>
      <c r="D54" s="121"/>
      <c r="E54" s="122" t="s">
        <v>420</v>
      </c>
      <c r="F54" s="122">
        <v>0.16149665249704012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32379.384419999998</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2.192624693501048E-3</v>
      </c>
      <c r="J61" s="122">
        <v>2.1926246935010482E-2</v>
      </c>
      <c r="K61" s="122">
        <v>7.2922217442348003E-2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63925.075471698117</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2.3606047204766898</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1031215</v>
      </c>
      <c r="AL82" s="124" t="s">
        <v>338</v>
      </c>
    </row>
    <row r="83" spans="1:38" s="90" customFormat="1" ht="26.25" customHeight="1" thickBot="1" x14ac:dyDescent="0.3">
      <c r="A83" s="77" t="s">
        <v>100</v>
      </c>
      <c r="B83" s="84" t="s">
        <v>194</v>
      </c>
      <c r="C83" s="83" t="s">
        <v>62</v>
      </c>
      <c r="D83" s="121"/>
      <c r="E83" s="122" t="s">
        <v>421</v>
      </c>
      <c r="F83" s="122">
        <v>6.7262080000000013E-4</v>
      </c>
      <c r="G83" s="122" t="s">
        <v>421</v>
      </c>
      <c r="H83" s="122" t="s">
        <v>420</v>
      </c>
      <c r="I83" s="122">
        <v>1.6815520000000003E-4</v>
      </c>
      <c r="J83" s="122">
        <v>1.2611640000000002E-3</v>
      </c>
      <c r="K83" s="122">
        <v>5.8854320000000003E-3</v>
      </c>
      <c r="L83" s="122">
        <v>9.5848464000000007E-6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1.0747846110244488</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1.2609279999999999E-2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5.4730022929538602E-3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1031215</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0.51062293999999997</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4.0143599951664747E-3</v>
      </c>
      <c r="F91" s="122">
        <v>1.0700632490902274E-2</v>
      </c>
      <c r="G91" s="122">
        <v>1.5094891772265235E-3</v>
      </c>
      <c r="H91" s="122">
        <v>9.1751290986042209E-3</v>
      </c>
      <c r="I91" s="122">
        <v>6.6642769141449842E-2</v>
      </c>
      <c r="J91" s="122">
        <v>7.3062110833486738E-2</v>
      </c>
      <c r="K91" s="122">
        <v>7.4387989869920373E-2</v>
      </c>
      <c r="L91" s="122">
        <v>2.686212495133525E-4</v>
      </c>
      <c r="M91" s="122">
        <v>0.12277579696398976</v>
      </c>
      <c r="N91" s="122">
        <v>0.10515487133589849</v>
      </c>
      <c r="O91" s="122">
        <v>1.4708204831319717E-2</v>
      </c>
      <c r="P91" s="122">
        <v>3.1714857324284518E-4</v>
      </c>
      <c r="Q91" s="122">
        <v>1.9209299915006866E-4</v>
      </c>
      <c r="R91" s="122">
        <v>1.3091269544936422E-2</v>
      </c>
      <c r="S91" s="122">
        <v>0.51007132943457567</v>
      </c>
      <c r="T91" s="122">
        <v>2.7966497453924863E-2</v>
      </c>
      <c r="U91" s="122">
        <v>2.6044095340503012E-3</v>
      </c>
      <c r="V91" s="122">
        <v>0.29463160182457915</v>
      </c>
      <c r="W91" s="122">
        <v>2.2108744815913791E-4</v>
      </c>
      <c r="X91" s="122">
        <v>2.4540706745664303E-4</v>
      </c>
      <c r="Y91" s="122">
        <v>9.9489351671612061E-5</v>
      </c>
      <c r="Z91" s="122">
        <v>9.9489351671612061E-5</v>
      </c>
      <c r="AA91" s="122">
        <v>9.9489351671612061E-5</v>
      </c>
      <c r="AB91" s="122">
        <v>5.4387512247147912E-4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0.20510242348616378</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3.5597636851279447E-5</v>
      </c>
      <c r="F99" s="122">
        <v>1.4528373158986493E-3</v>
      </c>
      <c r="G99" s="122" t="s">
        <v>420</v>
      </c>
      <c r="H99" s="122">
        <v>1.2126527374930372E-3</v>
      </c>
      <c r="I99" s="122">
        <v>2.747E-5</v>
      </c>
      <c r="J99" s="122">
        <v>4.2210000000000004E-5</v>
      </c>
      <c r="K99" s="122">
        <v>9.2459999999999992E-5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6.7000000000000004E-2</v>
      </c>
      <c r="AL99" s="124" t="s">
        <v>334</v>
      </c>
    </row>
    <row r="100" spans="1:38" s="90" customFormat="1" ht="26.25" customHeight="1" thickBot="1" x14ac:dyDescent="0.3">
      <c r="A100" s="77" t="s">
        <v>104</v>
      </c>
      <c r="B100" s="77" t="s">
        <v>203</v>
      </c>
      <c r="C100" s="77" t="s">
        <v>357</v>
      </c>
      <c r="D100" s="129"/>
      <c r="E100" s="122">
        <v>7.9284310322870762E-5</v>
      </c>
      <c r="F100" s="122">
        <v>1.9877994665958619E-3</v>
      </c>
      <c r="G100" s="122" t="s">
        <v>420</v>
      </c>
      <c r="H100" s="122">
        <v>1.5473182914728699E-3</v>
      </c>
      <c r="I100" s="122">
        <v>4.0684000000000006E-5</v>
      </c>
      <c r="J100" s="122">
        <v>6.10408E-5</v>
      </c>
      <c r="K100" s="122">
        <v>1.3337120000000001E-4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0.22668000000000002</v>
      </c>
      <c r="AL100" s="124" t="s">
        <v>334</v>
      </c>
    </row>
    <row r="101" spans="1:38" s="90" customFormat="1" ht="26.25" customHeight="1" thickBot="1" x14ac:dyDescent="0.3">
      <c r="A101" s="77" t="s">
        <v>104</v>
      </c>
      <c r="B101" s="77" t="s">
        <v>205</v>
      </c>
      <c r="C101" s="77" t="s">
        <v>244</v>
      </c>
      <c r="D101" s="129"/>
      <c r="E101" s="122">
        <v>1.3744224075503865E-6</v>
      </c>
      <c r="F101" s="122">
        <v>8.6868004989941697E-6</v>
      </c>
      <c r="G101" s="122" t="s">
        <v>420</v>
      </c>
      <c r="H101" s="122">
        <v>3.2248128144880382E-5</v>
      </c>
      <c r="I101" s="122">
        <v>7.6000000000000003E-7</v>
      </c>
      <c r="J101" s="122">
        <v>2.2800000000000002E-6</v>
      </c>
      <c r="K101" s="122">
        <v>5.3199999999999999E-6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3.7999999999999999E-2</v>
      </c>
      <c r="AL101" s="124" t="s">
        <v>334</v>
      </c>
    </row>
    <row r="102" spans="1:38" s="90" customFormat="1" ht="26.25" customHeight="1" thickBot="1" x14ac:dyDescent="0.3">
      <c r="A102" s="77" t="s">
        <v>104</v>
      </c>
      <c r="B102" s="77" t="s">
        <v>206</v>
      </c>
      <c r="C102" s="77" t="s">
        <v>358</v>
      </c>
      <c r="D102" s="129"/>
      <c r="E102" s="122">
        <v>1.873834908630247E-7</v>
      </c>
      <c r="F102" s="122">
        <v>1.635105908211709E-6</v>
      </c>
      <c r="G102" s="122" t="s">
        <v>420</v>
      </c>
      <c r="H102" s="122">
        <v>1.5230311216006121E-5</v>
      </c>
      <c r="I102" s="122">
        <v>2.2800000000000002E-8</v>
      </c>
      <c r="J102" s="122">
        <v>2.7900000000000005E-7</v>
      </c>
      <c r="K102" s="122">
        <v>2.0924999999999999E-6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3.0000000000000001E-3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9.6022744109589011E-7</v>
      </c>
      <c r="F104" s="122">
        <v>1.0491978082191781E-5</v>
      </c>
      <c r="G104" s="122" t="s">
        <v>420</v>
      </c>
      <c r="H104" s="122">
        <v>1.994532629041096E-5</v>
      </c>
      <c r="I104" s="122">
        <v>3.5999999999999999E-7</v>
      </c>
      <c r="J104" s="122">
        <v>1.08E-6</v>
      </c>
      <c r="K104" s="122">
        <v>2.5200000000000004E-6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1.7999999999999999E-2</v>
      </c>
      <c r="AL104" s="124" t="s">
        <v>334</v>
      </c>
    </row>
    <row r="105" spans="1:38" s="90" customFormat="1" ht="26.25" customHeight="1" thickBot="1" x14ac:dyDescent="0.3">
      <c r="A105" s="77" t="s">
        <v>104</v>
      </c>
      <c r="B105" s="77" t="s">
        <v>298</v>
      </c>
      <c r="C105" s="77" t="s">
        <v>247</v>
      </c>
      <c r="D105" s="129"/>
      <c r="E105" s="122">
        <v>2.7257408923679064E-5</v>
      </c>
      <c r="F105" s="122">
        <v>3.4332224383561643E-4</v>
      </c>
      <c r="G105" s="122" t="s">
        <v>420</v>
      </c>
      <c r="H105" s="122">
        <v>6.9424071369863019E-4</v>
      </c>
      <c r="I105" s="122">
        <v>7.9800000000000015E-6</v>
      </c>
      <c r="J105" s="122">
        <v>1.2539999999999999E-5</v>
      </c>
      <c r="K105" s="122">
        <v>2.7359999999999999E-5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5.7000000000000002E-2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1.2509710526514543E-6</v>
      </c>
      <c r="F107" s="122">
        <v>1.348783388012611E-5</v>
      </c>
      <c r="G107" s="122" t="s">
        <v>420</v>
      </c>
      <c r="H107" s="122">
        <v>4.9889265397084642E-5</v>
      </c>
      <c r="I107" s="122">
        <v>3.6000000000000005E-8</v>
      </c>
      <c r="J107" s="122">
        <v>9.0000000000000007E-7</v>
      </c>
      <c r="K107" s="122">
        <v>4.2750000000000006E-6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0.18</v>
      </c>
      <c r="AL107" s="124" t="s">
        <v>334</v>
      </c>
    </row>
    <row r="108" spans="1:38" s="90" customFormat="1" ht="26.25" customHeight="1" thickBot="1" x14ac:dyDescent="0.3">
      <c r="A108" s="77" t="s">
        <v>104</v>
      </c>
      <c r="B108" s="77" t="s">
        <v>300</v>
      </c>
      <c r="C108" s="77" t="s">
        <v>360</v>
      </c>
      <c r="D108" s="129"/>
      <c r="E108" s="122">
        <v>2.4116437618159957E-6</v>
      </c>
      <c r="F108" s="122">
        <v>6.2471301873728223E-5</v>
      </c>
      <c r="G108" s="122" t="s">
        <v>420</v>
      </c>
      <c r="H108" s="122">
        <v>4.992198490856835E-5</v>
      </c>
      <c r="I108" s="122">
        <v>7.244999999999999E-7</v>
      </c>
      <c r="J108" s="122">
        <v>9.6600000000000007E-6</v>
      </c>
      <c r="K108" s="122">
        <v>1.9320000000000001E-5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0.48299999999999998</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3.1125736957664122E-7</v>
      </c>
      <c r="F110" s="122">
        <v>2.7473999999999998E-5</v>
      </c>
      <c r="G110" s="122" t="s">
        <v>420</v>
      </c>
      <c r="H110" s="122">
        <v>9.2026159945684311E-6</v>
      </c>
      <c r="I110" s="122">
        <v>1.2560000000000003E-6</v>
      </c>
      <c r="J110" s="122">
        <v>9.4100000000000014E-6</v>
      </c>
      <c r="K110" s="122">
        <v>9.9700000000000011E-6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7.8E-2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1.2266411919999998E-3</v>
      </c>
      <c r="F112" s="122" t="s">
        <v>421</v>
      </c>
      <c r="G112" s="122" t="s">
        <v>420</v>
      </c>
      <c r="H112" s="122">
        <v>9.0413941098502074E-4</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30666.029799999997</v>
      </c>
      <c r="AL112" s="124" t="s">
        <v>411</v>
      </c>
    </row>
    <row r="113" spans="1:38" s="90" customFormat="1" ht="26.25" customHeight="1" thickBot="1" x14ac:dyDescent="0.3">
      <c r="A113" s="77" t="s">
        <v>114</v>
      </c>
      <c r="B113" s="84" t="s">
        <v>222</v>
      </c>
      <c r="C113" s="84" t="s">
        <v>120</v>
      </c>
      <c r="D113" s="121"/>
      <c r="E113" s="122">
        <v>3.6550257744233659E-4</v>
      </c>
      <c r="F113" s="122" t="s">
        <v>421</v>
      </c>
      <c r="G113" s="122" t="s">
        <v>420</v>
      </c>
      <c r="H113" s="122">
        <v>2.0969291122510322E-3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9137.5644360584138</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4.8757497147771214E-4</v>
      </c>
      <c r="F116" s="122" t="s">
        <v>421</v>
      </c>
      <c r="G116" s="122" t="s">
        <v>420</v>
      </c>
      <c r="H116" s="122">
        <v>1.5628862086879854E-3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12189.374286942804</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2.2370070000000002E-5</v>
      </c>
      <c r="J119" s="122">
        <v>3.9883330000000002E-4</v>
      </c>
      <c r="K119" s="122">
        <v>3.9883330000000002E-4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311.70999999999998</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2.6807059999999996E-4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311.70999999999998</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3.04704E-3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12.696</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v>2.5177202266536736E-2</v>
      </c>
      <c r="F132" s="122">
        <v>9.285091199999998E-3</v>
      </c>
      <c r="G132" s="122">
        <v>7.2570609932175048E-4</v>
      </c>
      <c r="H132" s="122" t="s">
        <v>421</v>
      </c>
      <c r="I132" s="122">
        <v>1.8197803232041459E-5</v>
      </c>
      <c r="J132" s="122">
        <v>6.7828175683063625E-5</v>
      </c>
      <c r="K132" s="122">
        <v>8.6025978915105068E-5</v>
      </c>
      <c r="L132" s="122">
        <v>2.3739861489072267E-6</v>
      </c>
      <c r="M132" s="122">
        <v>4.9871264237710995E-4</v>
      </c>
      <c r="N132" s="122">
        <v>0.55268399999999984</v>
      </c>
      <c r="O132" s="122">
        <v>0.17685887999999997</v>
      </c>
      <c r="P132" s="122">
        <v>2.5423463999999996E-2</v>
      </c>
      <c r="Q132" s="122">
        <v>5.1952295999999995E-2</v>
      </c>
      <c r="R132" s="122">
        <v>0.15475151999999998</v>
      </c>
      <c r="S132" s="122">
        <v>0.44214719999999991</v>
      </c>
      <c r="T132" s="122">
        <v>8.8429439999999984E-2</v>
      </c>
      <c r="U132" s="122">
        <v>1.6580519999999997E-3</v>
      </c>
      <c r="V132" s="122">
        <v>0.72954287999999989</v>
      </c>
      <c r="W132" s="122">
        <v>0.55268399999999984</v>
      </c>
      <c r="X132" s="122">
        <v>5.6373767999999993E-6</v>
      </c>
      <c r="Y132" s="122">
        <v>7.7375759999999994E-7</v>
      </c>
      <c r="Z132" s="122">
        <v>6.7427447999999989E-6</v>
      </c>
      <c r="AA132" s="122">
        <v>1.105368E-6</v>
      </c>
      <c r="AB132" s="122">
        <v>1.4259247199999999E-5</v>
      </c>
      <c r="AC132" s="122">
        <v>5.1952295999999995E-2</v>
      </c>
      <c r="AD132" s="122">
        <v>4.974155999999999E-2</v>
      </c>
      <c r="AE132" s="123"/>
      <c r="AF132" s="122" t="s">
        <v>422</v>
      </c>
      <c r="AG132" s="122" t="s">
        <v>422</v>
      </c>
      <c r="AH132" s="122" t="s">
        <v>422</v>
      </c>
      <c r="AI132" s="122" t="s">
        <v>422</v>
      </c>
      <c r="AJ132" s="122" t="s">
        <v>422</v>
      </c>
      <c r="AK132" s="122">
        <v>11.053679999999998</v>
      </c>
      <c r="AL132" s="124" t="s">
        <v>416</v>
      </c>
    </row>
    <row r="133" spans="1:38" s="90" customFormat="1" ht="26.25" customHeight="1" thickBot="1" x14ac:dyDescent="0.3">
      <c r="A133" s="77" t="s">
        <v>105</v>
      </c>
      <c r="B133" s="77" t="s">
        <v>292</v>
      </c>
      <c r="C133" s="83" t="s">
        <v>84</v>
      </c>
      <c r="D133" s="121"/>
      <c r="E133" s="122">
        <v>4.9557749999999999E-3</v>
      </c>
      <c r="F133" s="122">
        <v>7.8091000000000008E-5</v>
      </c>
      <c r="G133" s="122">
        <v>6.7879100000000009E-4</v>
      </c>
      <c r="H133" s="122" t="s">
        <v>420</v>
      </c>
      <c r="I133" s="122">
        <v>2.0844290000000004E-4</v>
      </c>
      <c r="J133" s="122">
        <v>2.0844290000000004E-4</v>
      </c>
      <c r="K133" s="122">
        <v>2.3162992000000002E-4</v>
      </c>
      <c r="L133" s="122" t="s">
        <v>421</v>
      </c>
      <c r="M133" s="122">
        <v>8.4098000000000007E-4</v>
      </c>
      <c r="N133" s="122">
        <v>1.8039021000000003E-4</v>
      </c>
      <c r="O133" s="122">
        <v>3.0215210000000006E-5</v>
      </c>
      <c r="P133" s="122">
        <v>8.9504300000000005E-3</v>
      </c>
      <c r="Q133" s="122">
        <v>8.1755269999999998E-5</v>
      </c>
      <c r="R133" s="122">
        <v>8.1454920000000006E-5</v>
      </c>
      <c r="S133" s="122">
        <v>7.4667009999999996E-5</v>
      </c>
      <c r="T133" s="122">
        <v>1.0410130999999999E-4</v>
      </c>
      <c r="U133" s="122">
        <v>1.1881846000000002E-4</v>
      </c>
      <c r="V133" s="122">
        <v>9.6184084000000016E-4</v>
      </c>
      <c r="W133" s="122">
        <v>1.62189E-4</v>
      </c>
      <c r="X133" s="122">
        <v>7.9292400000000001E-8</v>
      </c>
      <c r="Y133" s="122">
        <v>4.3310470000000006E-8</v>
      </c>
      <c r="Z133" s="122">
        <v>3.8685080000000004E-8</v>
      </c>
      <c r="AA133" s="122">
        <v>4.1988929999999997E-8</v>
      </c>
      <c r="AB133" s="122">
        <v>2.0327688000000002E-7</v>
      </c>
      <c r="AC133" s="122">
        <v>9.0105000000000003E-4</v>
      </c>
      <c r="AD133" s="122">
        <v>2.4628700000000002E-3</v>
      </c>
      <c r="AE133" s="123"/>
      <c r="AF133" s="122" t="s">
        <v>420</v>
      </c>
      <c r="AG133" s="122" t="s">
        <v>420</v>
      </c>
      <c r="AH133" s="122" t="s">
        <v>420</v>
      </c>
      <c r="AI133" s="122" t="s">
        <v>420</v>
      </c>
      <c r="AJ133" s="122" t="s">
        <v>420</v>
      </c>
      <c r="AK133" s="122">
        <v>6007</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1.6558133699999999E-3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110387558</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4.4279919999999993E-2</v>
      </c>
      <c r="J139" s="122">
        <v>4.4279919999999993E-2</v>
      </c>
      <c r="K139" s="122">
        <v>4.4279919999999993E-2</v>
      </c>
      <c r="L139" s="122" t="s">
        <v>421</v>
      </c>
      <c r="M139" s="122" t="s">
        <v>421</v>
      </c>
      <c r="N139" s="122">
        <v>1.2935E-4</v>
      </c>
      <c r="O139" s="122">
        <v>2.5878000000000001E-4</v>
      </c>
      <c r="P139" s="122">
        <v>2.5878000000000001E-4</v>
      </c>
      <c r="Q139" s="122">
        <v>4.1032999999999998E-4</v>
      </c>
      <c r="R139" s="122">
        <v>3.9007000000000007E-4</v>
      </c>
      <c r="S139" s="122">
        <v>9.0947E-4</v>
      </c>
      <c r="T139" s="122" t="s">
        <v>421</v>
      </c>
      <c r="U139" s="122" t="s">
        <v>421</v>
      </c>
      <c r="V139" s="122" t="s">
        <v>421</v>
      </c>
      <c r="W139" s="122">
        <v>0.43985999999999997</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1137</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7.7975626218653362</v>
      </c>
      <c r="F141" s="69">
        <f t="shared" ref="F141:AD141" si="0">SUM(F14:F140)</f>
        <v>6.4891898039981761</v>
      </c>
      <c r="G141" s="69">
        <f t="shared" si="0"/>
        <v>1.0209151365277946</v>
      </c>
      <c r="H141" s="69">
        <f t="shared" si="0"/>
        <v>8.758445554388529E-2</v>
      </c>
      <c r="I141" s="69">
        <f t="shared" si="0"/>
        <v>0.64409781599009519</v>
      </c>
      <c r="J141" s="69">
        <f t="shared" si="0"/>
        <v>0.77669985297413169</v>
      </c>
      <c r="K141" s="69">
        <f t="shared" si="0"/>
        <v>0.97774481989574291</v>
      </c>
      <c r="L141" s="69">
        <f t="shared" si="0"/>
        <v>0.205458798212174</v>
      </c>
      <c r="M141" s="69">
        <f t="shared" si="0"/>
        <v>10.492884310454723</v>
      </c>
      <c r="N141" s="69">
        <f t="shared" si="0"/>
        <v>1.6132245632118931</v>
      </c>
      <c r="O141" s="69">
        <f t="shared" si="0"/>
        <v>0.20915339304017755</v>
      </c>
      <c r="P141" s="69">
        <f t="shared" si="0"/>
        <v>5.1336531175577176E-2</v>
      </c>
      <c r="Q141" s="69">
        <f t="shared" si="0"/>
        <v>7.6770565635747329E-2</v>
      </c>
      <c r="R141" s="69">
        <f>SUM(R14:R140)</f>
        <v>0.44745779878237107</v>
      </c>
      <c r="S141" s="69">
        <f t="shared" si="0"/>
        <v>6.1106345960601534</v>
      </c>
      <c r="T141" s="69">
        <f t="shared" si="0"/>
        <v>0.46732344864743797</v>
      </c>
      <c r="U141" s="69">
        <f t="shared" si="0"/>
        <v>1.6311143029111623E-2</v>
      </c>
      <c r="V141" s="69">
        <f t="shared" si="0"/>
        <v>2.8072568588587226</v>
      </c>
      <c r="W141" s="69">
        <f t="shared" si="0"/>
        <v>1.3340420852438224</v>
      </c>
      <c r="X141" s="69">
        <f t="shared" si="0"/>
        <v>3.6042389202754099E-2</v>
      </c>
      <c r="Y141" s="69">
        <f t="shared" si="0"/>
        <v>5.1767597264722541E-2</v>
      </c>
      <c r="Z141" s="69">
        <f t="shared" si="0"/>
        <v>2.3983627994039743E-2</v>
      </c>
      <c r="AA141" s="69">
        <f t="shared" si="0"/>
        <v>2.1094507331455712E-2</v>
      </c>
      <c r="AB141" s="69">
        <f t="shared" si="0"/>
        <v>0.13288800067573331</v>
      </c>
      <c r="AC141" s="69">
        <f t="shared" si="0"/>
        <v>7.6402673463552853E-2</v>
      </c>
      <c r="AD141" s="69">
        <f t="shared" si="0"/>
        <v>6.8835498386755012E-2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1.9599335690063906</v>
      </c>
      <c r="F143" s="78">
        <v>0.55274194796363896</v>
      </c>
      <c r="G143" s="78">
        <v>3.0561698592340542E-3</v>
      </c>
      <c r="H143" s="78">
        <v>3.9177549551557667E-2</v>
      </c>
      <c r="I143" s="78">
        <v>0.11101410034411603</v>
      </c>
      <c r="J143" s="78">
        <v>0.11101410034411603</v>
      </c>
      <c r="K143" s="78">
        <v>0.11101410034411603</v>
      </c>
      <c r="L143" s="78">
        <v>6.9153489438409738E-2</v>
      </c>
      <c r="M143" s="78">
        <v>4.3472787224673333</v>
      </c>
      <c r="N143" s="78">
        <v>2.0002310769046011E-3</v>
      </c>
      <c r="O143" s="78">
        <v>1.8129113092234672E-5</v>
      </c>
      <c r="P143" s="78">
        <v>1.1929440222391149E-3</v>
      </c>
      <c r="Q143" s="78">
        <v>3.0428290460167282E-5</v>
      </c>
      <c r="R143" s="78">
        <v>1.467057030048216E-3</v>
      </c>
      <c r="S143" s="78">
        <v>9.9984065496747099E-4</v>
      </c>
      <c r="T143" s="78">
        <v>1.5996548823347029E-4</v>
      </c>
      <c r="U143" s="78">
        <v>2.4598354735865178E-5</v>
      </c>
      <c r="V143" s="78">
        <v>4.2528057807266666E-3</v>
      </c>
      <c r="W143" s="78">
        <v>0.12875760000000003</v>
      </c>
      <c r="X143" s="78">
        <v>3.5403067486000001E-3</v>
      </c>
      <c r="Y143" s="78">
        <v>3.9865064450000003E-3</v>
      </c>
      <c r="Z143" s="78">
        <v>3.0914931643000001E-3</v>
      </c>
      <c r="AA143" s="78">
        <v>3.3920687153000005E-3</v>
      </c>
      <c r="AB143" s="78">
        <v>1.40103750732E-2</v>
      </c>
      <c r="AC143" s="78">
        <v>1.287579E-4</v>
      </c>
      <c r="AD143" s="78">
        <v>2.5790199999999999E-5</v>
      </c>
      <c r="AE143" s="79"/>
      <c r="AF143" s="78">
        <v>8143.0955822893002</v>
      </c>
      <c r="AG143" s="78" t="s">
        <v>420</v>
      </c>
      <c r="AH143" s="78">
        <v>1.8412509800000001E-2</v>
      </c>
      <c r="AI143" s="73" t="s">
        <v>420</v>
      </c>
      <c r="AJ143" s="78" t="s">
        <v>420</v>
      </c>
      <c r="AK143" s="78" t="s">
        <v>420</v>
      </c>
      <c r="AL143" s="88" t="s">
        <v>9</v>
      </c>
    </row>
    <row r="144" spans="1:38" s="75" customFormat="1" ht="26.25" customHeight="1" thickBot="1" x14ac:dyDescent="0.3">
      <c r="A144" s="89"/>
      <c r="B144" s="88" t="s">
        <v>371</v>
      </c>
      <c r="C144" s="87" t="s">
        <v>372</v>
      </c>
      <c r="D144" s="86" t="s">
        <v>1</v>
      </c>
      <c r="E144" s="78">
        <v>0.51686855453007019</v>
      </c>
      <c r="F144" s="78">
        <v>6.7714232384934764E-2</v>
      </c>
      <c r="G144" s="78">
        <v>6.2854474017457916E-4</v>
      </c>
      <c r="H144" s="78">
        <v>8.1082053342236766E-4</v>
      </c>
      <c r="I144" s="78">
        <v>3.7072398395297017E-2</v>
      </c>
      <c r="J144" s="78">
        <v>3.7072398395297017E-2</v>
      </c>
      <c r="K144" s="78">
        <v>3.7072398395297017E-2</v>
      </c>
      <c r="L144" s="78">
        <v>2.2743510364894599E-2</v>
      </c>
      <c r="M144" s="78">
        <v>0.34927267628277675</v>
      </c>
      <c r="N144" s="78">
        <v>5.1888989463073834E-5</v>
      </c>
      <c r="O144" s="78">
        <v>1.9696939569948568E-6</v>
      </c>
      <c r="P144" s="78">
        <v>1.9589010355478611E-4</v>
      </c>
      <c r="Q144" s="78">
        <v>3.8362082668963641E-6</v>
      </c>
      <c r="R144" s="78">
        <v>3.0626721044426774E-4</v>
      </c>
      <c r="S144" s="78">
        <v>2.0566323567933071E-4</v>
      </c>
      <c r="T144" s="78">
        <v>9.4264705343796863E-6</v>
      </c>
      <c r="U144" s="78">
        <v>3.733028619803015E-6</v>
      </c>
      <c r="V144" s="78">
        <v>6.6884976215174211E-4</v>
      </c>
      <c r="W144" s="78">
        <v>2.3580999999999998E-2</v>
      </c>
      <c r="X144" s="78">
        <v>6.9332443429999998E-4</v>
      </c>
      <c r="Y144" s="78">
        <v>7.7761654270000003E-4</v>
      </c>
      <c r="Z144" s="78">
        <v>6.0928027690000002E-4</v>
      </c>
      <c r="AA144" s="78">
        <v>6.4719132989999998E-4</v>
      </c>
      <c r="AB144" s="78">
        <v>2.7274125837999999E-3</v>
      </c>
      <c r="AC144" s="78">
        <v>2.3581500000000001E-5</v>
      </c>
      <c r="AD144" s="78">
        <v>4.7597000000000004E-6</v>
      </c>
      <c r="AE144" s="79"/>
      <c r="AF144" s="78">
        <v>1550.8773272906001</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1.6466394046968327</v>
      </c>
      <c r="F145" s="78">
        <v>8.3304516113241828E-2</v>
      </c>
      <c r="G145" s="78">
        <v>9.8234106956413166E-4</v>
      </c>
      <c r="H145" s="78">
        <v>5.7668890572328728E-4</v>
      </c>
      <c r="I145" s="78">
        <v>3.8642855800058523E-2</v>
      </c>
      <c r="J145" s="78">
        <v>3.8642855800058523E-2</v>
      </c>
      <c r="K145" s="78">
        <v>3.8642855800058523E-2</v>
      </c>
      <c r="L145" s="78">
        <v>2.5540282519638476E-2</v>
      </c>
      <c r="M145" s="78">
        <v>0.4227643563019795</v>
      </c>
      <c r="N145" s="78">
        <v>2.8177806160558903E-5</v>
      </c>
      <c r="O145" s="78">
        <v>2.8129229819691472E-6</v>
      </c>
      <c r="P145" s="78">
        <v>2.981503744137028E-4</v>
      </c>
      <c r="Q145" s="78">
        <v>5.6256902705380792E-6</v>
      </c>
      <c r="R145" s="78">
        <v>4.7815377986289544E-4</v>
      </c>
      <c r="S145" s="78">
        <v>3.206447280522433E-4</v>
      </c>
      <c r="T145" s="78">
        <v>1.1254027328879834E-5</v>
      </c>
      <c r="U145" s="78">
        <v>5.6255345771378632E-6</v>
      </c>
      <c r="V145" s="78">
        <v>1.0125915530828087E-3</v>
      </c>
      <c r="W145" s="78">
        <v>1.0910700000000001E-2</v>
      </c>
      <c r="X145" s="78">
        <v>1.5875146770000001E-4</v>
      </c>
      <c r="Y145" s="78">
        <v>9.6132833360000006E-4</v>
      </c>
      <c r="Z145" s="78">
        <v>1.0742182662E-3</v>
      </c>
      <c r="AA145" s="78">
        <v>2.4694672819999998E-4</v>
      </c>
      <c r="AB145" s="78">
        <v>2.4412447957000002E-3</v>
      </c>
      <c r="AC145" s="78">
        <v>1.0333099999999999E-5</v>
      </c>
      <c r="AD145" s="78">
        <v>2.1376999999999999E-6</v>
      </c>
      <c r="AE145" s="79"/>
      <c r="AF145" s="78">
        <v>2401.7571943435</v>
      </c>
      <c r="AG145" s="78" t="s">
        <v>420</v>
      </c>
      <c r="AH145" s="78">
        <v>8.2484454855999996</v>
      </c>
      <c r="AI145" s="73" t="s">
        <v>420</v>
      </c>
      <c r="AJ145" s="78" t="s">
        <v>420</v>
      </c>
      <c r="AK145" s="78" t="s">
        <v>420</v>
      </c>
      <c r="AL145" s="88" t="s">
        <v>9</v>
      </c>
    </row>
    <row r="146" spans="1:38" s="75" customFormat="1" ht="26.25" customHeight="1" thickBot="1" x14ac:dyDescent="0.3">
      <c r="A146" s="89"/>
      <c r="B146" s="88" t="s">
        <v>375</v>
      </c>
      <c r="C146" s="87" t="s">
        <v>376</v>
      </c>
      <c r="D146" s="86" t="s">
        <v>1</v>
      </c>
      <c r="E146" s="78">
        <v>7.2963553922257684E-3</v>
      </c>
      <c r="F146" s="78">
        <v>9.2068974532581255E-2</v>
      </c>
      <c r="G146" s="78">
        <v>1.9919404633345754E-5</v>
      </c>
      <c r="H146" s="78">
        <v>7.1027917025133356E-5</v>
      </c>
      <c r="I146" s="78">
        <v>1.326149665860305E-3</v>
      </c>
      <c r="J146" s="78">
        <v>1.326149665860305E-3</v>
      </c>
      <c r="K146" s="78">
        <v>1.326149665860305E-3</v>
      </c>
      <c r="L146" s="78">
        <v>2.2976806255125043E-4</v>
      </c>
      <c r="M146" s="78">
        <v>0.4361954422863793</v>
      </c>
      <c r="N146" s="78">
        <v>4.8340549783530138E-5</v>
      </c>
      <c r="O146" s="78">
        <v>3.9308406827507402E-5</v>
      </c>
      <c r="P146" s="78">
        <v>1.2593109735209209E-5</v>
      </c>
      <c r="Q146" s="78">
        <v>4.3424516328307613E-7</v>
      </c>
      <c r="R146" s="78">
        <v>1.7340929601625133E-4</v>
      </c>
      <c r="S146" s="78">
        <v>6.663687366143237E-3</v>
      </c>
      <c r="T146" s="78">
        <v>2.7620487992679587E-4</v>
      </c>
      <c r="U146" s="78">
        <v>3.9137271257103959E-5</v>
      </c>
      <c r="V146" s="78">
        <v>3.9000286577426744E-3</v>
      </c>
      <c r="W146" s="78">
        <v>9.2240000000000009E-4</v>
      </c>
      <c r="X146" s="78">
        <v>1.12643855E-5</v>
      </c>
      <c r="Y146" s="78">
        <v>1.5679935999999997E-5</v>
      </c>
      <c r="Z146" s="78">
        <v>8.3562097000000006E-6</v>
      </c>
      <c r="AA146" s="78">
        <v>1.7664759600000002E-5</v>
      </c>
      <c r="AB146" s="78">
        <v>5.2965290799999998E-5</v>
      </c>
      <c r="AC146" s="78">
        <v>9.2269999999999997E-7</v>
      </c>
      <c r="AD146" s="78">
        <v>4.0750000000000002E-7</v>
      </c>
      <c r="AE146" s="79"/>
      <c r="AF146" s="78">
        <v>63.362159258600002</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0.21932440830072664</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10.1767490479</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5.6937380610168675E-2</v>
      </c>
      <c r="J148" s="78">
        <v>0.11690154826471742</v>
      </c>
      <c r="K148" s="78">
        <v>0.14157235968359036</v>
      </c>
      <c r="L148" s="78">
        <v>1.0988236798736468E-2</v>
      </c>
      <c r="M148" s="78" t="s">
        <v>420</v>
      </c>
      <c r="N148" s="80">
        <v>0.5207723904414302</v>
      </c>
      <c r="O148" s="78">
        <v>2.153966260107003E-3</v>
      </c>
      <c r="P148" s="73" t="s">
        <v>421</v>
      </c>
      <c r="Q148" s="78">
        <v>5.8951671703652182E-3</v>
      </c>
      <c r="R148" s="78">
        <v>0.19572373939751442</v>
      </c>
      <c r="S148" s="78">
        <v>4.3085371457705834</v>
      </c>
      <c r="T148" s="78">
        <v>2.9219227113093951E-2</v>
      </c>
      <c r="U148" s="78">
        <v>2.8314471936718081E-3</v>
      </c>
      <c r="V148" s="78">
        <v>1.1569015548050932</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3294.7286133664197</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1.6493671589500575E-2</v>
      </c>
      <c r="J149" s="78">
        <v>3.0543836276852906E-2</v>
      </c>
      <c r="K149" s="78">
        <v>6.1087672553705813E-2</v>
      </c>
      <c r="L149" s="78">
        <v>6.4752932906928179E-4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3294.7286133664197</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7.062954102720675</v>
      </c>
      <c r="F152" s="27">
        <f t="shared" ref="F152:AD152" si="1">F141 + F151 + IF(AND(OR($B$4="AT",$B$4="BE",$B$4="CH",$B$4="GB",$B$4="IE",$B$4="LT",$B$4="LU",$B$4="NL"),SUM(F143:F149)&gt;0),SUM(F143:F149)-SUM(F27:F33),0)</f>
        <v>6.245313801840366</v>
      </c>
      <c r="G152" s="27">
        <f t="shared" si="1"/>
        <v>1.0200870462524669</v>
      </c>
      <c r="H152" s="27">
        <f t="shared" si="1"/>
        <v>7.5316534960872261E-2</v>
      </c>
      <c r="I152" s="27">
        <f t="shared" si="1"/>
        <v>0.60323073145782724</v>
      </c>
      <c r="J152" s="27">
        <f t="shared" si="1"/>
        <v>0.72280917284085833</v>
      </c>
      <c r="K152" s="27">
        <f t="shared" si="1"/>
        <v>0.91420993009917773</v>
      </c>
      <c r="L152" s="27">
        <f t="shared" si="1"/>
        <v>0.18611256106098784</v>
      </c>
      <c r="M152" s="27">
        <f t="shared" si="1"/>
        <v>8.838232445994068</v>
      </c>
      <c r="N152" s="27">
        <f t="shared" si="1"/>
        <v>1.5205915002378709</v>
      </c>
      <c r="O152" s="27">
        <f t="shared" si="1"/>
        <v>0.20875530864507411</v>
      </c>
      <c r="P152" s="27">
        <f t="shared" si="1"/>
        <v>5.0997610802769495E-2</v>
      </c>
      <c r="Q152" s="27">
        <f t="shared" si="1"/>
        <v>7.5720452534917007E-2</v>
      </c>
      <c r="R152" s="27">
        <f t="shared" si="1"/>
        <v>0.41243964220921159</v>
      </c>
      <c r="S152" s="27">
        <f t="shared" si="1"/>
        <v>5.3472349583031722</v>
      </c>
      <c r="T152" s="27">
        <f t="shared" si="1"/>
        <v>0.46202646678053944</v>
      </c>
      <c r="U152" s="27">
        <f t="shared" si="1"/>
        <v>1.5792538686452896E-2</v>
      </c>
      <c r="V152" s="27">
        <f t="shared" si="1"/>
        <v>2.6008150485287533</v>
      </c>
      <c r="W152" s="27">
        <f t="shared" si="1"/>
        <v>1.3076434852438223</v>
      </c>
      <c r="X152" s="27">
        <f t="shared" si="1"/>
        <v>3.5353096214254101E-2</v>
      </c>
      <c r="Y152" s="27">
        <f t="shared" si="1"/>
        <v>5.0873481219322544E-2</v>
      </c>
      <c r="Z152" s="27">
        <f t="shared" si="1"/>
        <v>2.3248634043039743E-2</v>
      </c>
      <c r="AA152" s="27">
        <f t="shared" si="1"/>
        <v>2.0405076633055713E-2</v>
      </c>
      <c r="AB152" s="27">
        <f t="shared" si="1"/>
        <v>0.12988016699243332</v>
      </c>
      <c r="AC152" s="27">
        <f t="shared" si="1"/>
        <v>7.6376359563552848E-2</v>
      </c>
      <c r="AD152" s="27">
        <f t="shared" si="1"/>
        <v>6.8830136886755017E-2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7.062954102720675</v>
      </c>
      <c r="F154" s="27">
        <f>F141 + F153 - IF(OR($B$6=2005,$B$6&gt;=2020),SUM(F99:F122),0) + IF(AND(OR($B$4="AT",$B$4="BE",$B$4="CH",$B$4="GB",$B$4="IE",$B$4="LT",$B$4="LU",$B$4="NL"),SUM(F143:F149)&gt;0),SUM(F143:F149)-SUM(F27:F33),0)</f>
        <v>6.245313801840366</v>
      </c>
      <c r="G154" s="27">
        <f>G141 + G153 + IF(AND(OR($B$4="AT",$B$4="BE",$B$4="CH",$B$4="GB",$B$4="IE",$B$4="LT",$B$4="LU",$B$4="NL"),SUM(G143:G149)&gt;0),SUM(G143:G149)-SUM(G27:G33),0)</f>
        <v>1.0200870462524669</v>
      </c>
      <c r="H154" s="27">
        <f t="shared" ref="H154:AD154" si="2">H141 + H153 + IF(AND(OR($B$4="AT",$B$4="BE",$B$4="CH",$B$4="GB",$B$4="IE",$B$4="LT",$B$4="LU",$B$4="NL"),SUM(H143:H149)&gt;0),SUM(H143:H149)-SUM(H27:H33),0)</f>
        <v>7.5316534960872261E-2</v>
      </c>
      <c r="I154" s="27">
        <f t="shared" si="2"/>
        <v>0.60323073145782724</v>
      </c>
      <c r="J154" s="27">
        <f t="shared" si="2"/>
        <v>0.72280917284085833</v>
      </c>
      <c r="K154" s="27">
        <f t="shared" si="2"/>
        <v>0.91420993009917773</v>
      </c>
      <c r="L154" s="27">
        <f t="shared" si="2"/>
        <v>0.18611256106098784</v>
      </c>
      <c r="M154" s="27">
        <f t="shared" si="2"/>
        <v>8.838232445994068</v>
      </c>
      <c r="N154" s="27">
        <f t="shared" si="2"/>
        <v>1.5205915002378709</v>
      </c>
      <c r="O154" s="27">
        <f t="shared" si="2"/>
        <v>0.20875530864507411</v>
      </c>
      <c r="P154" s="27">
        <f t="shared" si="2"/>
        <v>5.0997610802769495E-2</v>
      </c>
      <c r="Q154" s="27">
        <f t="shared" si="2"/>
        <v>7.5720452534917007E-2</v>
      </c>
      <c r="R154" s="27">
        <f t="shared" si="2"/>
        <v>0.41243964220921159</v>
      </c>
      <c r="S154" s="27">
        <f t="shared" si="2"/>
        <v>5.3472349583031722</v>
      </c>
      <c r="T154" s="27">
        <f t="shared" si="2"/>
        <v>0.46202646678053944</v>
      </c>
      <c r="U154" s="27">
        <f t="shared" si="2"/>
        <v>1.5792538686452896E-2</v>
      </c>
      <c r="V154" s="27">
        <f t="shared" si="2"/>
        <v>2.6008150485287533</v>
      </c>
      <c r="W154" s="27">
        <f t="shared" si="2"/>
        <v>1.3076434852438223</v>
      </c>
      <c r="X154" s="27">
        <f t="shared" si="2"/>
        <v>3.5353096214254101E-2</v>
      </c>
      <c r="Y154" s="27">
        <f t="shared" si="2"/>
        <v>5.0873481219322544E-2</v>
      </c>
      <c r="Z154" s="27">
        <f t="shared" si="2"/>
        <v>2.3248634043039743E-2</v>
      </c>
      <c r="AA154" s="27">
        <f t="shared" si="2"/>
        <v>2.0405076633055713E-2</v>
      </c>
      <c r="AB154" s="27">
        <f t="shared" si="2"/>
        <v>0.12988016699243332</v>
      </c>
      <c r="AC154" s="27">
        <f t="shared" si="2"/>
        <v>7.6376359563552848E-2</v>
      </c>
      <c r="AD154" s="27">
        <f t="shared" si="2"/>
        <v>6.8830136886755017E-2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8305"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8306"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441406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2008</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2008</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0.2473030224527708</v>
      </c>
      <c r="F14" s="122">
        <v>1.2836585516750685E-2</v>
      </c>
      <c r="G14" s="122">
        <v>1.3966301747124151E-2</v>
      </c>
      <c r="H14" s="122">
        <v>6.4967089701605026E-3</v>
      </c>
      <c r="I14" s="122">
        <v>2.8056683412573499E-3</v>
      </c>
      <c r="J14" s="122">
        <v>2.8247825627094009E-3</v>
      </c>
      <c r="K14" s="122">
        <v>2.8510646172059707E-3</v>
      </c>
      <c r="L14" s="122">
        <v>9.8598138614812357E-5</v>
      </c>
      <c r="M14" s="122">
        <v>5.3204214238801353E-2</v>
      </c>
      <c r="N14" s="122">
        <v>7.5495155252839771E-2</v>
      </c>
      <c r="O14" s="122">
        <v>1.3620445334205162E-2</v>
      </c>
      <c r="P14" s="122">
        <v>1.3674163801956163E-2</v>
      </c>
      <c r="Q14" s="122">
        <v>2.736267549219842E-2</v>
      </c>
      <c r="R14" s="122">
        <v>1.3620996015985123E-2</v>
      </c>
      <c r="S14" s="122">
        <v>3.3544891513361888E-2</v>
      </c>
      <c r="T14" s="122">
        <v>2.0541819407269457E-2</v>
      </c>
      <c r="U14" s="122">
        <v>5.9295185499866274E-3</v>
      </c>
      <c r="V14" s="122">
        <v>0.11850909392597699</v>
      </c>
      <c r="W14" s="122">
        <v>1.361332612946918E-2</v>
      </c>
      <c r="X14" s="122">
        <v>4.2095830560000007E-6</v>
      </c>
      <c r="Y14" s="122">
        <v>8.9704210360000002E-6</v>
      </c>
      <c r="Z14" s="122">
        <v>4.7608379800000004E-6</v>
      </c>
      <c r="AA14" s="122">
        <v>5.8683464158534125E-6</v>
      </c>
      <c r="AB14" s="122">
        <v>2.3754075816E-5</v>
      </c>
      <c r="AC14" s="122">
        <v>2.2651565968000005E-2</v>
      </c>
      <c r="AD14" s="122">
        <v>1.7038788560000001E-6</v>
      </c>
      <c r="AE14" s="123"/>
      <c r="AF14" s="122">
        <v>3.6082589383544938</v>
      </c>
      <c r="AG14" s="122" t="s">
        <v>420</v>
      </c>
      <c r="AH14" s="122">
        <v>1079.768196</v>
      </c>
      <c r="AI14" s="122">
        <v>1581.9645112275073</v>
      </c>
      <c r="AJ14" s="122">
        <v>2858.6800549667701</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0.23238715682202518</v>
      </c>
      <c r="F23" s="122">
        <v>8.5339926042773268E-2</v>
      </c>
      <c r="G23" s="122">
        <v>1.6823309852999433E-4</v>
      </c>
      <c r="H23" s="122">
        <v>8.0554569199789083E-5</v>
      </c>
      <c r="I23" s="122">
        <v>1.2994354732496027E-2</v>
      </c>
      <c r="J23" s="122">
        <v>2.0005974604980895E-2</v>
      </c>
      <c r="K23" s="122">
        <v>8.0531153402731551E-2</v>
      </c>
      <c r="L23" s="122">
        <v>8.716117786146749E-3</v>
      </c>
      <c r="M23" s="122">
        <v>0.30646443931864426</v>
      </c>
      <c r="N23" s="122">
        <v>7.8347410983516808E-6</v>
      </c>
      <c r="O23" s="122">
        <v>1.7166666895908304E-4</v>
      </c>
      <c r="P23" s="122" t="s">
        <v>421</v>
      </c>
      <c r="Q23" s="122" t="s">
        <v>421</v>
      </c>
      <c r="R23" s="122">
        <v>5.4277119701953572E-4</v>
      </c>
      <c r="S23" s="122">
        <v>2.3699601032737133E-2</v>
      </c>
      <c r="T23" s="122">
        <v>7.5029704454754407E-4</v>
      </c>
      <c r="U23" s="122">
        <v>1.0370683029910693E-4</v>
      </c>
      <c r="V23" s="122">
        <v>1.3463505409512376E-2</v>
      </c>
      <c r="W23" s="122" t="s">
        <v>421</v>
      </c>
      <c r="X23" s="122">
        <v>3.1749329058174808E-4</v>
      </c>
      <c r="Y23" s="122">
        <v>5.1857203351368935E-4</v>
      </c>
      <c r="Z23" s="122" t="s">
        <v>420</v>
      </c>
      <c r="AA23" s="122" t="s">
        <v>420</v>
      </c>
      <c r="AB23" s="122">
        <v>8.3606532409543667E-4</v>
      </c>
      <c r="AC23" s="122" t="s">
        <v>421</v>
      </c>
      <c r="AD23" s="122" t="s">
        <v>420</v>
      </c>
      <c r="AE23" s="123"/>
      <c r="AF23" s="122">
        <v>450.14145549111885</v>
      </c>
      <c r="AG23" s="122" t="s">
        <v>420</v>
      </c>
      <c r="AH23" s="122" t="s">
        <v>420</v>
      </c>
      <c r="AI23" s="122" t="s">
        <v>420</v>
      </c>
      <c r="AJ23" s="122" t="s">
        <v>420</v>
      </c>
      <c r="AK23" s="122" t="s">
        <v>337</v>
      </c>
      <c r="AL23" s="124" t="s">
        <v>9</v>
      </c>
    </row>
    <row r="24" spans="1:38" s="90" customFormat="1" ht="26.25" customHeight="1" thickBot="1" x14ac:dyDescent="0.3">
      <c r="A24" s="83" t="s">
        <v>100</v>
      </c>
      <c r="B24" s="77" t="s">
        <v>283</v>
      </c>
      <c r="C24" s="77" t="s">
        <v>295</v>
      </c>
      <c r="D24" s="121"/>
      <c r="E24" s="122">
        <v>0.29171668819392005</v>
      </c>
      <c r="F24" s="122">
        <v>5.4248895813600012E-2</v>
      </c>
      <c r="G24" s="122">
        <v>5.5586413066824006E-2</v>
      </c>
      <c r="H24" s="122">
        <v>7.8435141638400028E-4</v>
      </c>
      <c r="I24" s="122">
        <v>2.3720357241936003E-2</v>
      </c>
      <c r="J24" s="122">
        <v>2.3720357241936003E-2</v>
      </c>
      <c r="K24" s="122">
        <v>2.3720357241936003E-2</v>
      </c>
      <c r="L24" s="122">
        <v>1.283040886273344E-2</v>
      </c>
      <c r="M24" s="122">
        <v>0.10779085064304</v>
      </c>
      <c r="N24" s="122">
        <v>1.036821454344E-4</v>
      </c>
      <c r="O24" s="122">
        <v>7.859924071920002E-6</v>
      </c>
      <c r="P24" s="122">
        <v>7.4019010524480002E-4</v>
      </c>
      <c r="Q24" s="122">
        <v>1.4595804961920001E-4</v>
      </c>
      <c r="R24" s="122">
        <v>2.4301115181360003E-4</v>
      </c>
      <c r="S24" s="122">
        <v>2.5424521335791998E-4</v>
      </c>
      <c r="T24" s="122">
        <v>2.3658636618720003E-5</v>
      </c>
      <c r="U24" s="122">
        <v>1.9044755892000002E-4</v>
      </c>
      <c r="V24" s="122">
        <v>3.394666428213601E-2</v>
      </c>
      <c r="W24" s="122">
        <v>1.5994454232959999E-3</v>
      </c>
      <c r="X24" s="122">
        <v>2.1706759316159999E-6</v>
      </c>
      <c r="Y24" s="122">
        <v>1.7136915249599999E-5</v>
      </c>
      <c r="Z24" s="122">
        <v>1.9421837282879997E-6</v>
      </c>
      <c r="AA24" s="122">
        <v>1.71369152496E-6</v>
      </c>
      <c r="AB24" s="122">
        <v>2.2963466434464E-5</v>
      </c>
      <c r="AC24" s="122" t="s">
        <v>421</v>
      </c>
      <c r="AD24" s="122" t="s">
        <v>421</v>
      </c>
      <c r="AE24" s="123"/>
      <c r="AF24" s="122">
        <v>1142.77343544</v>
      </c>
      <c r="AG24" s="122" t="s">
        <v>420</v>
      </c>
      <c r="AH24" s="122">
        <v>1116.5297724000002</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2.4355952501409464</v>
      </c>
      <c r="F27" s="122">
        <v>0.61367889077500914</v>
      </c>
      <c r="G27" s="122">
        <v>3.52497493266247E-3</v>
      </c>
      <c r="H27" s="122">
        <v>4.3865728466703766E-2</v>
      </c>
      <c r="I27" s="122">
        <v>0.13436894274077546</v>
      </c>
      <c r="J27" s="122">
        <v>0.13436894274077546</v>
      </c>
      <c r="K27" s="122">
        <v>0.13436894274077546</v>
      </c>
      <c r="L27" s="122">
        <v>8.3721560530277656E-2</v>
      </c>
      <c r="M27" s="122">
        <v>4.8782470081404625</v>
      </c>
      <c r="N27" s="122">
        <v>2.4136272553559181E-3</v>
      </c>
      <c r="O27" s="122">
        <v>2.2059351411898356E-5</v>
      </c>
      <c r="P27" s="122">
        <v>1.4596719623066843E-3</v>
      </c>
      <c r="Q27" s="122">
        <v>3.7089748524960341E-5</v>
      </c>
      <c r="R27" s="122">
        <v>1.8030693992450557E-3</v>
      </c>
      <c r="S27" s="122">
        <v>1.2284674242693636E-3</v>
      </c>
      <c r="T27" s="122">
        <v>1.9367172013013843E-4</v>
      </c>
      <c r="U27" s="122">
        <v>3.0060794226124036E-5</v>
      </c>
      <c r="V27" s="122">
        <v>5.2000743317372339E-3</v>
      </c>
      <c r="W27" s="122">
        <v>0.15615050000000003</v>
      </c>
      <c r="X27" s="122">
        <v>4.3420061194000001E-3</v>
      </c>
      <c r="Y27" s="122">
        <v>4.8834982537000002E-3</v>
      </c>
      <c r="Z27" s="122">
        <v>3.7939068273999997E-3</v>
      </c>
      <c r="AA27" s="122">
        <v>4.1490076577000001E-3</v>
      </c>
      <c r="AB27" s="122">
        <v>1.7168418858200002E-2</v>
      </c>
      <c r="AC27" s="122">
        <v>1.5615019999999999E-4</v>
      </c>
      <c r="AD27" s="122">
        <v>3.1261099999999998E-5</v>
      </c>
      <c r="AE27" s="123"/>
      <c r="AF27" s="122">
        <v>9944.3388847163005</v>
      </c>
      <c r="AG27" s="122" t="s">
        <v>420</v>
      </c>
      <c r="AH27" s="122">
        <v>8.3850902199999994E-2</v>
      </c>
      <c r="AI27" s="116" t="s">
        <v>420</v>
      </c>
      <c r="AJ27" s="122" t="s">
        <v>420</v>
      </c>
      <c r="AK27" s="122" t="s">
        <v>420</v>
      </c>
      <c r="AL27" s="124" t="s">
        <v>9</v>
      </c>
    </row>
    <row r="28" spans="1:38" s="90" customFormat="1" ht="26.25" customHeight="1" thickBot="1" x14ac:dyDescent="0.3">
      <c r="A28" s="77" t="s">
        <v>109</v>
      </c>
      <c r="B28" s="77" t="s">
        <v>140</v>
      </c>
      <c r="C28" s="77" t="s">
        <v>123</v>
      </c>
      <c r="D28" s="121"/>
      <c r="E28" s="122">
        <v>0.57220355129925904</v>
      </c>
      <c r="F28" s="122">
        <v>7.4622015644978779E-2</v>
      </c>
      <c r="G28" s="122">
        <v>6.5788978373457739E-4</v>
      </c>
      <c r="H28" s="122">
        <v>9.0102288776693941E-4</v>
      </c>
      <c r="I28" s="122">
        <v>3.9036884676484411E-2</v>
      </c>
      <c r="J28" s="122">
        <v>3.9036884676484411E-2</v>
      </c>
      <c r="K28" s="122">
        <v>3.9036884676484411E-2</v>
      </c>
      <c r="L28" s="122">
        <v>2.3855885813301839E-2</v>
      </c>
      <c r="M28" s="122">
        <v>0.39673384548568713</v>
      </c>
      <c r="N28" s="122">
        <v>5.9484988325960759E-5</v>
      </c>
      <c r="O28" s="122">
        <v>2.2072356541295022E-6</v>
      </c>
      <c r="P28" s="122">
        <v>2.1897794416758889E-4</v>
      </c>
      <c r="Q28" s="122">
        <v>4.2945590268978962E-6</v>
      </c>
      <c r="R28" s="122">
        <v>3.420143592649885E-4</v>
      </c>
      <c r="S28" s="122">
        <v>2.2968091708168063E-4</v>
      </c>
      <c r="T28" s="122">
        <v>1.062762683693463E-5</v>
      </c>
      <c r="U28" s="122">
        <v>4.1746467455367879E-6</v>
      </c>
      <c r="V28" s="122">
        <v>7.4783904575578906E-4</v>
      </c>
      <c r="W28" s="122">
        <v>2.62352E-2</v>
      </c>
      <c r="X28" s="122">
        <v>7.6495190409999999E-4</v>
      </c>
      <c r="Y28" s="122">
        <v>8.5784240000000007E-4</v>
      </c>
      <c r="Z28" s="122">
        <v>6.7225312E-4</v>
      </c>
      <c r="AA28" s="122">
        <v>7.1391367930000009E-4</v>
      </c>
      <c r="AB28" s="122">
        <v>3.0089611034E-3</v>
      </c>
      <c r="AC28" s="122">
        <v>2.6235199999999999E-5</v>
      </c>
      <c r="AD28" s="122">
        <v>5.2857000000000001E-6</v>
      </c>
      <c r="AE28" s="123"/>
      <c r="AF28" s="122">
        <v>1732.4627329954999</v>
      </c>
      <c r="AG28" s="122" t="s">
        <v>420</v>
      </c>
      <c r="AH28" s="122" t="s">
        <v>421</v>
      </c>
      <c r="AI28" s="116" t="s">
        <v>420</v>
      </c>
      <c r="AJ28" s="122" t="s">
        <v>420</v>
      </c>
      <c r="AK28" s="122" t="s">
        <v>420</v>
      </c>
      <c r="AL28" s="124" t="s">
        <v>9</v>
      </c>
    </row>
    <row r="29" spans="1:38" s="90" customFormat="1" ht="26.25" customHeight="1" thickBot="1" x14ac:dyDescent="0.3">
      <c r="A29" s="77" t="s">
        <v>109</v>
      </c>
      <c r="B29" s="77" t="s">
        <v>141</v>
      </c>
      <c r="C29" s="77" t="s">
        <v>124</v>
      </c>
      <c r="D29" s="121"/>
      <c r="E29" s="122">
        <v>1.6467433620563523</v>
      </c>
      <c r="F29" s="122">
        <v>7.8276214913815201E-2</v>
      </c>
      <c r="G29" s="122">
        <v>9.7555428938954499E-4</v>
      </c>
      <c r="H29" s="122">
        <v>6.5418219394257717E-4</v>
      </c>
      <c r="I29" s="122">
        <v>3.6401518821620515E-2</v>
      </c>
      <c r="J29" s="122">
        <v>3.6401518821620515E-2</v>
      </c>
      <c r="K29" s="122">
        <v>3.6401518821620515E-2</v>
      </c>
      <c r="L29" s="122">
        <v>2.4225366996614671E-2</v>
      </c>
      <c r="M29" s="122">
        <v>0.43195217543488157</v>
      </c>
      <c r="N29" s="122">
        <v>2.9879018386045375E-5</v>
      </c>
      <c r="O29" s="122">
        <v>2.9822782883571102E-6</v>
      </c>
      <c r="P29" s="122">
        <v>3.1609896831646494E-4</v>
      </c>
      <c r="Q29" s="122">
        <v>5.9643763347191114E-6</v>
      </c>
      <c r="R29" s="122">
        <v>5.069373819880632E-4</v>
      </c>
      <c r="S29" s="122">
        <v>3.3994674058760544E-4</v>
      </c>
      <c r="T29" s="122">
        <v>1.1931816783355089E-5</v>
      </c>
      <c r="U29" s="122">
        <v>5.9641960927240008E-6</v>
      </c>
      <c r="V29" s="122">
        <v>1.0735498894304664E-3</v>
      </c>
      <c r="W29" s="122">
        <v>1.1062800000000001E-2</v>
      </c>
      <c r="X29" s="122">
        <v>1.645172433E-4</v>
      </c>
      <c r="Y29" s="122">
        <v>9.9624330800000003E-4</v>
      </c>
      <c r="Z29" s="122">
        <v>1.1132333473000001E-3</v>
      </c>
      <c r="AA29" s="122">
        <v>2.5591571160000001E-4</v>
      </c>
      <c r="AB29" s="122">
        <v>2.5299096102000002E-3</v>
      </c>
      <c r="AC29" s="122">
        <v>1.0319800000000001E-5</v>
      </c>
      <c r="AD29" s="122">
        <v>2.1251000000000002E-6</v>
      </c>
      <c r="AE29" s="123"/>
      <c r="AF29" s="122">
        <v>2546.3385122794998</v>
      </c>
      <c r="AG29" s="122" t="s">
        <v>420</v>
      </c>
      <c r="AH29" s="122">
        <v>6.8378125687000004</v>
      </c>
      <c r="AI29" s="116" t="s">
        <v>420</v>
      </c>
      <c r="AJ29" s="122" t="s">
        <v>420</v>
      </c>
      <c r="AK29" s="122" t="s">
        <v>420</v>
      </c>
      <c r="AL29" s="124" t="s">
        <v>9</v>
      </c>
    </row>
    <row r="30" spans="1:38" s="90" customFormat="1" ht="26.25" customHeight="1" thickBot="1" x14ac:dyDescent="0.3">
      <c r="A30" s="77" t="s">
        <v>109</v>
      </c>
      <c r="B30" s="77" t="s">
        <v>142</v>
      </c>
      <c r="C30" s="77" t="s">
        <v>44</v>
      </c>
      <c r="D30" s="121"/>
      <c r="E30" s="122">
        <v>9.6359063953490101E-3</v>
      </c>
      <c r="F30" s="122">
        <v>0.11039988092964395</v>
      </c>
      <c r="G30" s="122">
        <v>2.5157485027568652E-5</v>
      </c>
      <c r="H30" s="122">
        <v>9.309226917751106E-5</v>
      </c>
      <c r="I30" s="122">
        <v>1.5327846906816054E-3</v>
      </c>
      <c r="J30" s="122">
        <v>1.5327846906816054E-3</v>
      </c>
      <c r="K30" s="122">
        <v>1.5327846906816054E-3</v>
      </c>
      <c r="L30" s="122">
        <v>2.6815680648193188E-4</v>
      </c>
      <c r="M30" s="122">
        <v>0.50513951403027146</v>
      </c>
      <c r="N30" s="122">
        <v>6.4703021403669751E-5</v>
      </c>
      <c r="O30" s="122">
        <v>5.1962584104536828E-5</v>
      </c>
      <c r="P30" s="122">
        <v>1.6856910023093596E-5</v>
      </c>
      <c r="Q30" s="122">
        <v>5.812727594170206E-7</v>
      </c>
      <c r="R30" s="122">
        <v>2.293649129228823E-4</v>
      </c>
      <c r="S30" s="122">
        <v>8.8081497117374601E-3</v>
      </c>
      <c r="T30" s="122">
        <v>3.6514259734598528E-4</v>
      </c>
      <c r="U30" s="122">
        <v>5.1736377661854413E-5</v>
      </c>
      <c r="V30" s="122">
        <v>5.1558470283171853E-3</v>
      </c>
      <c r="W30" s="122">
        <v>1.0842999999999998E-3</v>
      </c>
      <c r="X30" s="122">
        <v>1.4382838300000001E-5</v>
      </c>
      <c r="Y30" s="122">
        <v>1.9395087400000001E-5</v>
      </c>
      <c r="Z30" s="122">
        <v>1.08351872E-5</v>
      </c>
      <c r="AA30" s="122">
        <v>2.1736159000000002E-5</v>
      </c>
      <c r="AB30" s="122">
        <v>6.6349271900000004E-5</v>
      </c>
      <c r="AC30" s="122">
        <v>1.0840999999999999E-6</v>
      </c>
      <c r="AD30" s="122">
        <v>4.5489999999999998E-7</v>
      </c>
      <c r="AE30" s="123"/>
      <c r="AF30" s="122">
        <v>84.815445902299999</v>
      </c>
      <c r="AG30" s="122" t="s">
        <v>420</v>
      </c>
      <c r="AH30" s="122" t="s">
        <v>421</v>
      </c>
      <c r="AI30" s="116" t="s">
        <v>420</v>
      </c>
      <c r="AJ30" s="122" t="s">
        <v>420</v>
      </c>
      <c r="AK30" s="122" t="s">
        <v>420</v>
      </c>
      <c r="AL30" s="124" t="s">
        <v>9</v>
      </c>
    </row>
    <row r="31" spans="1:38" s="90" customFormat="1" ht="26.25" customHeight="1" thickBot="1" x14ac:dyDescent="0.3">
      <c r="A31" s="77" t="s">
        <v>109</v>
      </c>
      <c r="B31" s="77" t="s">
        <v>143</v>
      </c>
      <c r="C31" s="77" t="s">
        <v>45</v>
      </c>
      <c r="D31" s="121"/>
      <c r="E31" s="122" t="s">
        <v>420</v>
      </c>
      <c r="F31" s="122">
        <v>0.21675534829991644</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10.057543533800001</v>
      </c>
      <c r="AG31" s="122" t="s">
        <v>420</v>
      </c>
      <c r="AH31" s="122" t="s">
        <v>420</v>
      </c>
      <c r="AI31" s="116" t="s">
        <v>420</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6.7091871614071596E-2</v>
      </c>
      <c r="J32" s="122">
        <v>0.13797872380144227</v>
      </c>
      <c r="K32" s="122">
        <v>0.16685964486143273</v>
      </c>
      <c r="L32" s="122">
        <v>1.2885297530500498E-2</v>
      </c>
      <c r="M32" s="122" t="s">
        <v>420</v>
      </c>
      <c r="N32" s="126">
        <v>0.61684065505218788</v>
      </c>
      <c r="O32" s="122">
        <v>2.5478560752095502E-3</v>
      </c>
      <c r="P32" s="116" t="s">
        <v>421</v>
      </c>
      <c r="Q32" s="122">
        <v>6.9810905440205687E-3</v>
      </c>
      <c r="R32" s="122">
        <v>0.23186628386985239</v>
      </c>
      <c r="S32" s="122">
        <v>5.1044606282765912</v>
      </c>
      <c r="T32" s="122">
        <v>3.4591941666644928E-2</v>
      </c>
      <c r="U32" s="122">
        <v>3.3371928972286556E-3</v>
      </c>
      <c r="V32" s="122">
        <v>1.3641866199279213</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3923.7195760244972</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1.9131579410606815E-2</v>
      </c>
      <c r="J33" s="122">
        <v>3.5428850760382991E-2</v>
      </c>
      <c r="K33" s="122">
        <v>7.0857701520765981E-2</v>
      </c>
      <c r="L33" s="122">
        <v>7.5109163612012029E-4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3923.7195760244972</v>
      </c>
      <c r="AL33" s="124" t="s">
        <v>381</v>
      </c>
    </row>
    <row r="34" spans="1:38" s="90" customFormat="1" ht="26.25" customHeight="1" thickBot="1" x14ac:dyDescent="0.3">
      <c r="A34" s="77" t="s">
        <v>107</v>
      </c>
      <c r="B34" s="77" t="s">
        <v>146</v>
      </c>
      <c r="C34" s="77" t="s">
        <v>48</v>
      </c>
      <c r="D34" s="121"/>
      <c r="E34" s="122">
        <v>1.2595098567600001E-2</v>
      </c>
      <c r="F34" s="122">
        <v>1.1179570672800001E-3</v>
      </c>
      <c r="G34" s="122">
        <v>4.9595137920000008E-4</v>
      </c>
      <c r="H34" s="122">
        <v>1.6841682252000001E-6</v>
      </c>
      <c r="I34" s="122">
        <v>3.2929105114800001E-4</v>
      </c>
      <c r="J34" s="122">
        <v>3.4602941019600003E-4</v>
      </c>
      <c r="K34" s="122">
        <v>3.6535084934399999E-4</v>
      </c>
      <c r="L34" s="122">
        <v>2.1403918324620005E-4</v>
      </c>
      <c r="M34" s="122">
        <v>2.5717145475600005E-3</v>
      </c>
      <c r="N34" s="122" t="s">
        <v>421</v>
      </c>
      <c r="O34" s="122">
        <v>2.4074306532000003E-6</v>
      </c>
      <c r="P34" s="122" t="s">
        <v>421</v>
      </c>
      <c r="Q34" s="122" t="s">
        <v>421</v>
      </c>
      <c r="R34" s="122">
        <v>1.2016488625200002E-5</v>
      </c>
      <c r="S34" s="122">
        <v>4.0853994861600001E-4</v>
      </c>
      <c r="T34" s="122">
        <v>1.6821017611200001E-5</v>
      </c>
      <c r="U34" s="122">
        <v>2.4074306532000003E-6</v>
      </c>
      <c r="V34" s="122">
        <v>2.4032977250400004E-4</v>
      </c>
      <c r="W34" s="122" t="s">
        <v>421</v>
      </c>
      <c r="X34" s="122">
        <v>7.211959639200001E-6</v>
      </c>
      <c r="Y34" s="122">
        <v>1.2016488625200002E-5</v>
      </c>
      <c r="Z34" s="122" t="s">
        <v>421</v>
      </c>
      <c r="AA34" s="122" t="s">
        <v>421</v>
      </c>
      <c r="AB34" s="122">
        <v>1.9228448264400001E-5</v>
      </c>
      <c r="AC34" s="122" t="s">
        <v>420</v>
      </c>
      <c r="AD34" s="122" t="s">
        <v>420</v>
      </c>
      <c r="AE34" s="123"/>
      <c r="AF34" s="122">
        <v>10.3323204</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3.3190962229674423E-2</v>
      </c>
      <c r="F36" s="122">
        <v>8.0449008174418633E-4</v>
      </c>
      <c r="G36" s="122">
        <v>8.3666968501395361E-4</v>
      </c>
      <c r="H36" s="122">
        <v>3.3604699986000008E-4</v>
      </c>
      <c r="I36" s="122">
        <v>4.5909567331534897E-4</v>
      </c>
      <c r="J36" s="122">
        <v>4.9188822140930246E-4</v>
      </c>
      <c r="K36" s="122">
        <v>4.9188822140930246E-4</v>
      </c>
      <c r="L36" s="122">
        <v>2.2203926256139538E-5</v>
      </c>
      <c r="M36" s="122">
        <v>1.7652810936558143E-3</v>
      </c>
      <c r="N36" s="122">
        <v>5.9762120358139546E-5</v>
      </c>
      <c r="O36" s="122">
        <v>4.5970861813953502E-6</v>
      </c>
      <c r="P36" s="122">
        <v>1.3791258544186049E-5</v>
      </c>
      <c r="Q36" s="122">
        <v>1.8388344725581401E-5</v>
      </c>
      <c r="R36" s="122">
        <v>2.2985430906976748E-5</v>
      </c>
      <c r="S36" s="122">
        <v>4.0454358396279077E-4</v>
      </c>
      <c r="T36" s="122">
        <v>4.5970861813953492E-4</v>
      </c>
      <c r="U36" s="122">
        <v>4.5970861813953496E-5</v>
      </c>
      <c r="V36" s="122">
        <v>5.5165034176744181E-4</v>
      </c>
      <c r="W36" s="122">
        <v>5.9762120358139546E-5</v>
      </c>
      <c r="X36" s="122">
        <v>9.1941723627907003E-7</v>
      </c>
      <c r="Y36" s="122">
        <v>4.5970861813953502E-6</v>
      </c>
      <c r="Z36" s="122">
        <v>4.5970861813953502E-6</v>
      </c>
      <c r="AA36" s="122">
        <v>4.5970861813953501E-7</v>
      </c>
      <c r="AB36" s="122">
        <v>1.0573298217209304E-5</v>
      </c>
      <c r="AC36" s="122">
        <v>3.6776689451162802E-5</v>
      </c>
      <c r="AD36" s="122">
        <v>1.746892748930233E-5</v>
      </c>
      <c r="AE36" s="123"/>
      <c r="AF36" s="122">
        <v>19.767470580000001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22.531559714795012</v>
      </c>
      <c r="AI37" s="122" t="s">
        <v>420</v>
      </c>
      <c r="AJ37" s="122" t="s">
        <v>420</v>
      </c>
      <c r="AK37" s="122" t="s">
        <v>337</v>
      </c>
      <c r="AL37" s="124" t="s">
        <v>9</v>
      </c>
    </row>
    <row r="38" spans="1:38" s="90" customFormat="1" ht="26.25" customHeight="1" thickBot="1" x14ac:dyDescent="0.3">
      <c r="A38" s="77" t="s">
        <v>107</v>
      </c>
      <c r="B38" s="77" t="s">
        <v>150</v>
      </c>
      <c r="C38" s="77" t="s">
        <v>249</v>
      </c>
      <c r="D38" s="129"/>
      <c r="E38" s="122">
        <v>9.61361019566025E-3</v>
      </c>
      <c r="F38" s="122">
        <v>5.9156854879654022E-4</v>
      </c>
      <c r="G38" s="122">
        <v>5.6695147016031132E-6</v>
      </c>
      <c r="H38" s="122">
        <v>2.7426466843709036E-6</v>
      </c>
      <c r="I38" s="122">
        <v>4.3354655528906228E-4</v>
      </c>
      <c r="J38" s="122">
        <v>5.3853127160782821E-4</v>
      </c>
      <c r="K38" s="122">
        <v>1.3474857575179119E-3</v>
      </c>
      <c r="L38" s="122">
        <v>2.5800865362793232E-4</v>
      </c>
      <c r="M38" s="122">
        <v>4.0256445226816507E-3</v>
      </c>
      <c r="N38" s="122">
        <v>3.0457073990952883E-10</v>
      </c>
      <c r="O38" s="122">
        <v>4.7121933347187618E-6</v>
      </c>
      <c r="P38" s="122" t="s">
        <v>421</v>
      </c>
      <c r="Q38" s="122" t="s">
        <v>421</v>
      </c>
      <c r="R38" s="122">
        <v>1.868824537019445E-5</v>
      </c>
      <c r="S38" s="122">
        <v>6.8830650421548422E-4</v>
      </c>
      <c r="T38" s="122">
        <v>2.5562837153913422E-5</v>
      </c>
      <c r="U38" s="122">
        <v>3.4731412815667607E-6</v>
      </c>
      <c r="V38" s="122">
        <v>3.8924326892080213E-4</v>
      </c>
      <c r="W38" s="122" t="s">
        <v>421</v>
      </c>
      <c r="X38" s="122">
        <v>1.0418900308610238E-5</v>
      </c>
      <c r="Y38" s="122">
        <v>1.7359799067694819E-5</v>
      </c>
      <c r="Z38" s="122" t="s">
        <v>420</v>
      </c>
      <c r="AA38" s="122" t="s">
        <v>420</v>
      </c>
      <c r="AB38" s="122">
        <v>2.7778699376305069E-5</v>
      </c>
      <c r="AC38" s="122" t="s">
        <v>421</v>
      </c>
      <c r="AD38" s="122" t="s">
        <v>420</v>
      </c>
      <c r="AE38" s="123"/>
      <c r="AF38" s="122">
        <v>14.949372748427317</v>
      </c>
      <c r="AG38" s="122" t="s">
        <v>420</v>
      </c>
      <c r="AH38" s="122" t="s">
        <v>420</v>
      </c>
      <c r="AI38" s="122" t="s">
        <v>420</v>
      </c>
      <c r="AJ38" s="122" t="s">
        <v>420</v>
      </c>
      <c r="AK38" s="122" t="s">
        <v>337</v>
      </c>
      <c r="AL38" s="124" t="s">
        <v>9</v>
      </c>
    </row>
    <row r="39" spans="1:38" s="90" customFormat="1" ht="26.25" customHeight="1" thickBot="1" x14ac:dyDescent="0.3">
      <c r="A39" s="77" t="s">
        <v>101</v>
      </c>
      <c r="B39" s="77" t="s">
        <v>151</v>
      </c>
      <c r="C39" s="77" t="s">
        <v>345</v>
      </c>
      <c r="D39" s="121"/>
      <c r="E39" s="122">
        <v>0.70197535328484117</v>
      </c>
      <c r="F39" s="122">
        <v>0.31429930648679999</v>
      </c>
      <c r="G39" s="122">
        <v>0.14466284060965198</v>
      </c>
      <c r="H39" s="122">
        <v>2.8569646223999996E-4</v>
      </c>
      <c r="I39" s="122">
        <v>6.0146441940167987E-2</v>
      </c>
      <c r="J39" s="122">
        <v>6.8717335807367996E-2</v>
      </c>
      <c r="K39" s="122">
        <v>6.8717335807367996E-2</v>
      </c>
      <c r="L39" s="122">
        <v>2.9147046543270716E-2</v>
      </c>
      <c r="M39" s="122">
        <v>0.58994294497559985</v>
      </c>
      <c r="N39" s="122">
        <v>2.2978706551131597E-2</v>
      </c>
      <c r="O39" s="122">
        <v>4.3860747651803991E-4</v>
      </c>
      <c r="P39" s="122">
        <v>1.4037834797999999E-3</v>
      </c>
      <c r="Q39" s="122">
        <v>2.54656932876E-3</v>
      </c>
      <c r="R39" s="122">
        <v>2.8714997536282795E-2</v>
      </c>
      <c r="S39" s="122">
        <v>8.5999641296565562E-3</v>
      </c>
      <c r="T39" s="122">
        <v>0.35726592911228267</v>
      </c>
      <c r="U39" s="122">
        <v>9.3418693242480007E-4</v>
      </c>
      <c r="V39" s="122">
        <v>5.9587398431387988E-2</v>
      </c>
      <c r="W39" s="122">
        <v>1.7141787734399994E-2</v>
      </c>
      <c r="X39" s="122">
        <v>5.4282327825599977E-6</v>
      </c>
      <c r="Y39" s="122">
        <v>4.2854469335999989E-5</v>
      </c>
      <c r="Z39" s="122">
        <v>4.8568398580799982E-6</v>
      </c>
      <c r="AA39" s="122">
        <v>4.2854469335999979E-6</v>
      </c>
      <c r="AB39" s="122">
        <v>5.7424988910239976E-5</v>
      </c>
      <c r="AC39" s="122">
        <v>6.2853221692799977E-4</v>
      </c>
      <c r="AD39" s="122">
        <v>3.714054009119999E-7</v>
      </c>
      <c r="AE39" s="123"/>
      <c r="AF39" s="122">
        <v>2857.3278551999988</v>
      </c>
      <c r="AG39" s="122" t="s">
        <v>420</v>
      </c>
      <c r="AH39" s="122">
        <v>11138.868640799999</v>
      </c>
      <c r="AI39" s="122">
        <v>41.638301999999996</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1.5056431876195786</v>
      </c>
      <c r="F41" s="122">
        <v>0.21754077570943492</v>
      </c>
      <c r="G41" s="122">
        <v>0.48582616359943803</v>
      </c>
      <c r="H41" s="122">
        <v>8.1843793567257603E-3</v>
      </c>
      <c r="I41" s="122">
        <v>0.17371807003324283</v>
      </c>
      <c r="J41" s="122">
        <v>0.17615401898398575</v>
      </c>
      <c r="K41" s="122">
        <v>0.18827956188079892</v>
      </c>
      <c r="L41" s="122">
        <v>1.4002255428200952E-2</v>
      </c>
      <c r="M41" s="122">
        <v>2.2364125931305399</v>
      </c>
      <c r="N41" s="122">
        <v>2.7222505320161683E-2</v>
      </c>
      <c r="O41" s="122">
        <v>6.914721276613826E-4</v>
      </c>
      <c r="P41" s="122">
        <v>3.8153555504718737E-3</v>
      </c>
      <c r="Q41" s="122">
        <v>4.0977767388404376E-3</v>
      </c>
      <c r="R41" s="122">
        <v>1.023690103576907E-2</v>
      </c>
      <c r="S41" s="122">
        <v>8.2768143525818443E-3</v>
      </c>
      <c r="T41" s="122">
        <v>3.0293945191903235E-3</v>
      </c>
      <c r="U41" s="122">
        <v>1.535476904097631E-3</v>
      </c>
      <c r="V41" s="122">
        <v>8.5365884031382205E-2</v>
      </c>
      <c r="W41" s="122">
        <v>0.1812373194331697</v>
      </c>
      <c r="X41" s="122">
        <v>4.267925175673537E-2</v>
      </c>
      <c r="Y41" s="122">
        <v>6.2853031430728956E-2</v>
      </c>
      <c r="Z41" s="122">
        <v>2.5422714831025078E-2</v>
      </c>
      <c r="AA41" s="122">
        <v>2.228107734353732E-2</v>
      </c>
      <c r="AB41" s="122">
        <v>0.15323607536202671</v>
      </c>
      <c r="AC41" s="122">
        <v>3.1632108414204581E-4</v>
      </c>
      <c r="AD41" s="122">
        <v>2.3692664977678076E-2</v>
      </c>
      <c r="AE41" s="123"/>
      <c r="AF41" s="122">
        <v>7758.6857709952646</v>
      </c>
      <c r="AG41" s="122">
        <v>133.9776</v>
      </c>
      <c r="AH41" s="122">
        <v>20905.506860400001</v>
      </c>
      <c r="AI41" s="122">
        <v>240.05040007158595</v>
      </c>
      <c r="AJ41" s="122" t="s">
        <v>420</v>
      </c>
      <c r="AK41" s="122" t="s">
        <v>337</v>
      </c>
      <c r="AL41" s="124" t="s">
        <v>9</v>
      </c>
    </row>
    <row r="42" spans="1:38" s="90" customFormat="1" ht="26.25" customHeight="1" thickBot="1" x14ac:dyDescent="0.3">
      <c r="A42" s="77" t="s">
        <v>107</v>
      </c>
      <c r="B42" s="77" t="s">
        <v>154</v>
      </c>
      <c r="C42" s="77" t="s">
        <v>50</v>
      </c>
      <c r="D42" s="121"/>
      <c r="E42" s="122">
        <v>3.0019626569507867E-3</v>
      </c>
      <c r="F42" s="122">
        <v>7.5215954954738054E-2</v>
      </c>
      <c r="G42" s="122">
        <v>5.715070184581372E-6</v>
      </c>
      <c r="H42" s="122">
        <v>7.2305926609781239E-6</v>
      </c>
      <c r="I42" s="122">
        <v>3.080407290220543E-4</v>
      </c>
      <c r="J42" s="122">
        <v>3.2691286465377426E-4</v>
      </c>
      <c r="K42" s="122">
        <v>3.480328087426543E-4</v>
      </c>
      <c r="L42" s="122">
        <v>4.1628982867851751E-5</v>
      </c>
      <c r="M42" s="122">
        <v>0.20576537346777099</v>
      </c>
      <c r="N42" s="122">
        <v>1.0887463995890223E-5</v>
      </c>
      <c r="O42" s="122">
        <v>4.8507571193185049E-6</v>
      </c>
      <c r="P42" s="122" t="s">
        <v>421</v>
      </c>
      <c r="Q42" s="122" t="s">
        <v>421</v>
      </c>
      <c r="R42" s="122">
        <v>5.9228825607418134E-5</v>
      </c>
      <c r="S42" s="122">
        <v>1.5645135598795611E-3</v>
      </c>
      <c r="T42" s="122">
        <v>3.6602556319174334E-5</v>
      </c>
      <c r="U42" s="122">
        <v>4.401625219178505E-6</v>
      </c>
      <c r="V42" s="122">
        <v>7.2510383352284227E-4</v>
      </c>
      <c r="W42" s="122" t="s">
        <v>421</v>
      </c>
      <c r="X42" s="122">
        <v>1.1470663074065276E-5</v>
      </c>
      <c r="Y42" s="122">
        <v>1.2657129745009689E-5</v>
      </c>
      <c r="Z42" s="122" t="s">
        <v>420</v>
      </c>
      <c r="AA42" s="122" t="s">
        <v>420</v>
      </c>
      <c r="AB42" s="122">
        <v>2.4127792819074973E-5</v>
      </c>
      <c r="AC42" s="122" t="s">
        <v>421</v>
      </c>
      <c r="AD42" s="122" t="s">
        <v>420</v>
      </c>
      <c r="AE42" s="123"/>
      <c r="AF42" s="122">
        <v>19.499199720960771</v>
      </c>
      <c r="AG42" s="122" t="s">
        <v>420</v>
      </c>
      <c r="AH42" s="122" t="s">
        <v>420</v>
      </c>
      <c r="AI42" s="122" t="s">
        <v>420</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1.7478964562301288E-3</v>
      </c>
      <c r="F44" s="122">
        <v>5.5143225048991298E-3</v>
      </c>
      <c r="G44" s="122">
        <v>1.030576421531909E-6</v>
      </c>
      <c r="H44" s="122">
        <v>4.2476588341015983E-7</v>
      </c>
      <c r="I44" s="122">
        <v>1.6478315449331121E-4</v>
      </c>
      <c r="J44" s="122">
        <v>1.7337846574177278E-4</v>
      </c>
      <c r="K44" s="122">
        <v>2.6020190060100344E-4</v>
      </c>
      <c r="L44" s="122">
        <v>4.1003913942768485E-5</v>
      </c>
      <c r="M44" s="122">
        <v>1.3594181116191919E-2</v>
      </c>
      <c r="N44" s="122">
        <v>5.3421385517112583E-7</v>
      </c>
      <c r="O44" s="122">
        <v>1.9165132268028095E-6</v>
      </c>
      <c r="P44" s="122" t="s">
        <v>421</v>
      </c>
      <c r="Q44" s="122" t="s">
        <v>421</v>
      </c>
      <c r="R44" s="122">
        <v>5.7044388234525035E-6</v>
      </c>
      <c r="S44" s="122">
        <v>2.488539157836851E-4</v>
      </c>
      <c r="T44" s="122">
        <v>7.0554714190427364E-6</v>
      </c>
      <c r="U44" s="122">
        <v>6.7551564469511656E-7</v>
      </c>
      <c r="V44" s="122">
        <v>1.4387429483643467E-4</v>
      </c>
      <c r="W44" s="122" t="s">
        <v>421</v>
      </c>
      <c r="X44" s="122">
        <v>2.2425582566853501E-6</v>
      </c>
      <c r="Y44" s="122">
        <v>3.1616415408755816E-6</v>
      </c>
      <c r="Z44" s="122" t="s">
        <v>420</v>
      </c>
      <c r="AA44" s="122" t="s">
        <v>420</v>
      </c>
      <c r="AB44" s="122">
        <v>5.4041997975609313E-6</v>
      </c>
      <c r="AC44" s="122" t="s">
        <v>421</v>
      </c>
      <c r="AD44" s="122" t="s">
        <v>420</v>
      </c>
      <c r="AE44" s="123"/>
      <c r="AF44" s="122">
        <v>2.9328380234270011</v>
      </c>
      <c r="AG44" s="122" t="s">
        <v>420</v>
      </c>
      <c r="AH44" s="122" t="s">
        <v>420</v>
      </c>
      <c r="AI44" s="122" t="s">
        <v>420</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8.1408785492151687E-5</v>
      </c>
      <c r="F47" s="122">
        <v>1.2340751599067574E-5</v>
      </c>
      <c r="G47" s="122">
        <v>3.3744227222366971E-8</v>
      </c>
      <c r="H47" s="122">
        <v>1.5101086483807721E-8</v>
      </c>
      <c r="I47" s="122">
        <v>1.4286727270542697E-5</v>
      </c>
      <c r="J47" s="122">
        <v>9.7963997517892584E-5</v>
      </c>
      <c r="K47" s="122">
        <v>6.9374154039195742E-4</v>
      </c>
      <c r="L47" s="122">
        <v>4.6262607184076567E-6</v>
      </c>
      <c r="M47" s="122">
        <v>4.5095792816024265E-5</v>
      </c>
      <c r="N47" s="122">
        <v>4.4856140932154875E-11</v>
      </c>
      <c r="O47" s="122">
        <v>2.5012150627433867E-6</v>
      </c>
      <c r="P47" s="122" t="s">
        <v>421</v>
      </c>
      <c r="Q47" s="122" t="s">
        <v>421</v>
      </c>
      <c r="R47" s="122">
        <v>3.482923212475056E-6</v>
      </c>
      <c r="S47" s="122">
        <v>2.3017150831855187E-4</v>
      </c>
      <c r="T47" s="122">
        <v>3.4890708834792717E-6</v>
      </c>
      <c r="U47" s="122">
        <v>2.0675253726012846E-8</v>
      </c>
      <c r="V47" s="122">
        <v>1.121075490435217E-4</v>
      </c>
      <c r="W47" s="122" t="s">
        <v>421</v>
      </c>
      <c r="X47" s="122">
        <v>5.6765988263175946E-8</v>
      </c>
      <c r="Y47" s="122">
        <v>9.6270418369867361E-8</v>
      </c>
      <c r="Z47" s="122" t="s">
        <v>420</v>
      </c>
      <c r="AA47" s="122" t="s">
        <v>420</v>
      </c>
      <c r="AB47" s="122">
        <v>1.5303640663304327E-7</v>
      </c>
      <c r="AC47" s="122" t="s">
        <v>421</v>
      </c>
      <c r="AD47" s="122" t="s">
        <v>420</v>
      </c>
      <c r="AE47" s="123"/>
      <c r="AF47" s="122">
        <v>8.8905948521247252E-2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0.13781974279853879</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0.29189863655492038</v>
      </c>
      <c r="AL53" s="124" t="s">
        <v>307</v>
      </c>
    </row>
    <row r="54" spans="1:38" s="90" customFormat="1" ht="37.5" customHeight="1" thickBot="1" x14ac:dyDescent="0.3">
      <c r="A54" s="77" t="s">
        <v>102</v>
      </c>
      <c r="B54" s="77" t="s">
        <v>164</v>
      </c>
      <c r="C54" s="77" t="s">
        <v>258</v>
      </c>
      <c r="D54" s="121"/>
      <c r="E54" s="122" t="s">
        <v>420</v>
      </c>
      <c r="F54" s="122">
        <v>0.14708259264631443</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34315.501449600015</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2.5671830085470084E-3</v>
      </c>
      <c r="J61" s="122">
        <v>2.5671830085470086E-2</v>
      </c>
      <c r="K61" s="122">
        <v>8.534700170940171E-2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74088.871794871797</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2.4008403873751805</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1047346</v>
      </c>
      <c r="AL82" s="124" t="s">
        <v>338</v>
      </c>
    </row>
    <row r="83" spans="1:38" s="90" customFormat="1" ht="26.25" customHeight="1" thickBot="1" x14ac:dyDescent="0.3">
      <c r="A83" s="77" t="s">
        <v>100</v>
      </c>
      <c r="B83" s="84" t="s">
        <v>194</v>
      </c>
      <c r="C83" s="83" t="s">
        <v>62</v>
      </c>
      <c r="D83" s="121"/>
      <c r="E83" s="122" t="s">
        <v>421</v>
      </c>
      <c r="F83" s="122">
        <v>6.740588799999999E-4</v>
      </c>
      <c r="G83" s="122" t="s">
        <v>421</v>
      </c>
      <c r="H83" s="122" t="s">
        <v>420</v>
      </c>
      <c r="I83" s="122">
        <v>1.6851471999999998E-4</v>
      </c>
      <c r="J83" s="122">
        <v>1.2638604E-3</v>
      </c>
      <c r="K83" s="122">
        <v>5.8980151999999996E-3</v>
      </c>
      <c r="L83" s="122">
        <v>9.6053390400000003E-6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0.957698408213708</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1.209709E-2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5.5586148955514168E-3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1047346</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0.41815784</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3.508551510655605E-3</v>
      </c>
      <c r="F91" s="122">
        <v>9.3051044990298381E-3</v>
      </c>
      <c r="G91" s="122">
        <v>1.518524514541104E-3</v>
      </c>
      <c r="H91" s="122">
        <v>7.9785503452425265E-3</v>
      </c>
      <c r="I91" s="122">
        <v>6.1492661000476879E-2</v>
      </c>
      <c r="J91" s="122">
        <v>7.0345978081743366E-2</v>
      </c>
      <c r="K91" s="122">
        <v>7.2174581088732745E-2</v>
      </c>
      <c r="L91" s="122">
        <v>2.3358888360167876E-4</v>
      </c>
      <c r="M91" s="122">
        <v>0.10725140315347689</v>
      </c>
      <c r="N91" s="122">
        <v>0.1448946924067607</v>
      </c>
      <c r="O91" s="122">
        <v>1.3231069298463497E-2</v>
      </c>
      <c r="P91" s="122">
        <v>2.7967361166870069E-4</v>
      </c>
      <c r="Q91" s="122">
        <v>2.5771718658710533E-4</v>
      </c>
      <c r="R91" s="122">
        <v>1.3879699549668705E-2</v>
      </c>
      <c r="S91" s="122">
        <v>0.5318534680262974</v>
      </c>
      <c r="T91" s="122">
        <v>2.8743295270966047E-2</v>
      </c>
      <c r="U91" s="122">
        <v>2.6034015763813953E-3</v>
      </c>
      <c r="V91" s="122">
        <v>0.30751451945036856</v>
      </c>
      <c r="W91" s="122">
        <v>1.9225422518656692E-4</v>
      </c>
      <c r="X91" s="122">
        <v>2.1340218995708927E-4</v>
      </c>
      <c r="Y91" s="122">
        <v>8.6514401333955102E-5</v>
      </c>
      <c r="Z91" s="122">
        <v>8.6514401333955102E-5</v>
      </c>
      <c r="AA91" s="122">
        <v>8.6514401333955102E-5</v>
      </c>
      <c r="AB91" s="122">
        <v>4.729453939589546E-4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0.20865055660234733</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3.5597636851279447E-5</v>
      </c>
      <c r="F99" s="122">
        <v>1.4507122755274768E-3</v>
      </c>
      <c r="G99" s="122" t="s">
        <v>420</v>
      </c>
      <c r="H99" s="122">
        <v>1.2126527374930372E-3</v>
      </c>
      <c r="I99" s="122">
        <v>2.747E-5</v>
      </c>
      <c r="J99" s="122">
        <v>4.2210000000000004E-5</v>
      </c>
      <c r="K99" s="122">
        <v>9.2459999999999992E-5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6.7000000000000004E-2</v>
      </c>
      <c r="AL99" s="124" t="s">
        <v>334</v>
      </c>
    </row>
    <row r="100" spans="1:38" s="90" customFormat="1" ht="26.25" customHeight="1" thickBot="1" x14ac:dyDescent="0.3">
      <c r="A100" s="77" t="s">
        <v>104</v>
      </c>
      <c r="B100" s="77" t="s">
        <v>203</v>
      </c>
      <c r="C100" s="77" t="s">
        <v>357</v>
      </c>
      <c r="D100" s="129"/>
      <c r="E100" s="122">
        <v>7.0204788995038405E-5</v>
      </c>
      <c r="F100" s="122">
        <v>1.6578304319542561E-3</v>
      </c>
      <c r="G100" s="122" t="s">
        <v>420</v>
      </c>
      <c r="H100" s="122">
        <v>1.3929353659274057E-3</v>
      </c>
      <c r="I100" s="122">
        <v>3.3483999999999993E-5</v>
      </c>
      <c r="J100" s="122">
        <v>5.0240800000000015E-5</v>
      </c>
      <c r="K100" s="122">
        <v>1.0977120000000002E-4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0.18668000000000001</v>
      </c>
      <c r="AL100" s="124" t="s">
        <v>334</v>
      </c>
    </row>
    <row r="101" spans="1:38" s="90" customFormat="1" ht="26.25" customHeight="1" thickBot="1" x14ac:dyDescent="0.3">
      <c r="A101" s="77" t="s">
        <v>104</v>
      </c>
      <c r="B101" s="77" t="s">
        <v>205</v>
      </c>
      <c r="C101" s="77" t="s">
        <v>244</v>
      </c>
      <c r="D101" s="129"/>
      <c r="E101" s="122">
        <v>9.9951996947657762E-7</v>
      </c>
      <c r="F101" s="122">
        <v>5.7150003282856388E-6</v>
      </c>
      <c r="G101" s="122" t="s">
        <v>420</v>
      </c>
      <c r="H101" s="122">
        <v>2.3336154325312191E-5</v>
      </c>
      <c r="I101" s="122">
        <v>4.9999999999999998E-7</v>
      </c>
      <c r="J101" s="122">
        <v>1.5E-6</v>
      </c>
      <c r="K101" s="122">
        <v>3.4999999999999999E-6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2.5000000000000001E-2</v>
      </c>
      <c r="AL101" s="124" t="s">
        <v>334</v>
      </c>
    </row>
    <row r="102" spans="1:38" s="90" customFormat="1" ht="26.25" customHeight="1" thickBot="1" x14ac:dyDescent="0.3">
      <c r="A102" s="77" t="s">
        <v>104</v>
      </c>
      <c r="B102" s="77" t="s">
        <v>206</v>
      </c>
      <c r="C102" s="77" t="s">
        <v>358</v>
      </c>
      <c r="D102" s="129"/>
      <c r="E102" s="122">
        <v>1.3626099072736662E-7</v>
      </c>
      <c r="F102" s="122">
        <v>5.8105331615014096E-6</v>
      </c>
      <c r="G102" s="122" t="s">
        <v>420</v>
      </c>
      <c r="H102" s="122">
        <v>1.0680810577897656E-5</v>
      </c>
      <c r="I102" s="122">
        <v>2.8299999999999999E-8</v>
      </c>
      <c r="J102" s="122">
        <v>3.5349999999999998E-7</v>
      </c>
      <c r="K102" s="122">
        <v>2.0058823529411761E-6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3.0000000000000001E-3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1.1014373589041098E-6</v>
      </c>
      <c r="F104" s="122">
        <v>1.3406416438356165E-5</v>
      </c>
      <c r="G104" s="122" t="s">
        <v>420</v>
      </c>
      <c r="H104" s="122">
        <v>2.2878462509589042E-5</v>
      </c>
      <c r="I104" s="122">
        <v>4.6000000000000004E-7</v>
      </c>
      <c r="J104" s="122">
        <v>1.3799999999999999E-6</v>
      </c>
      <c r="K104" s="122">
        <v>3.2200000000000001E-6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2.3E-2</v>
      </c>
      <c r="AL104" s="124" t="s">
        <v>334</v>
      </c>
    </row>
    <row r="105" spans="1:38" s="90" customFormat="1" ht="26.25" customHeight="1" thickBot="1" x14ac:dyDescent="0.3">
      <c r="A105" s="77" t="s">
        <v>104</v>
      </c>
      <c r="B105" s="77" t="s">
        <v>298</v>
      </c>
      <c r="C105" s="77" t="s">
        <v>247</v>
      </c>
      <c r="D105" s="129"/>
      <c r="E105" s="122">
        <v>1.1476803757338551E-5</v>
      </c>
      <c r="F105" s="122">
        <v>1.4455673424657535E-4</v>
      </c>
      <c r="G105" s="122" t="s">
        <v>420</v>
      </c>
      <c r="H105" s="122">
        <v>2.9231187945205481E-4</v>
      </c>
      <c r="I105" s="122">
        <v>3.3600000000000004E-6</v>
      </c>
      <c r="J105" s="122">
        <v>5.2800000000000003E-6</v>
      </c>
      <c r="K105" s="122">
        <v>1.152E-5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2.4E-2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1.2781005453595586E-6</v>
      </c>
      <c r="F107" s="122">
        <v>1.429710391293368E-5</v>
      </c>
      <c r="G107" s="122" t="s">
        <v>420</v>
      </c>
      <c r="H107" s="122">
        <v>5.0971201273165998E-5</v>
      </c>
      <c r="I107" s="122">
        <v>3.8160000000000006E-8</v>
      </c>
      <c r="J107" s="122">
        <v>9.540000000000001E-7</v>
      </c>
      <c r="K107" s="122">
        <v>4.5315000000000006E-6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0.19080000000000003</v>
      </c>
      <c r="AL107" s="124" t="s">
        <v>334</v>
      </c>
    </row>
    <row r="108" spans="1:38" s="90" customFormat="1" ht="26.25" customHeight="1" thickBot="1" x14ac:dyDescent="0.3">
      <c r="A108" s="77" t="s">
        <v>104</v>
      </c>
      <c r="B108" s="77" t="s">
        <v>300</v>
      </c>
      <c r="C108" s="77" t="s">
        <v>360</v>
      </c>
      <c r="D108" s="129"/>
      <c r="E108" s="122">
        <v>2.4170696603576162E-6</v>
      </c>
      <c r="F108" s="122">
        <v>6.2531917343571495E-5</v>
      </c>
      <c r="G108" s="122" t="s">
        <v>420</v>
      </c>
      <c r="H108" s="122">
        <v>5.0138372083784614E-5</v>
      </c>
      <c r="I108" s="122">
        <v>7.2611999999999994E-7</v>
      </c>
      <c r="J108" s="122">
        <v>9.6815999999999989E-6</v>
      </c>
      <c r="K108" s="122">
        <v>1.9363199999999998E-5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0.48408000000000001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1.3743838053861601E-7</v>
      </c>
      <c r="F110" s="122">
        <v>1.2787499999999997E-5</v>
      </c>
      <c r="G110" s="122" t="s">
        <v>420</v>
      </c>
      <c r="H110" s="122">
        <v>4.2959486755280906E-6</v>
      </c>
      <c r="I110" s="122">
        <v>5.99E-7</v>
      </c>
      <c r="J110" s="122">
        <v>4.4299999999999999E-6</v>
      </c>
      <c r="K110" s="122">
        <v>4.6700000000000002E-6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3.5499999999999997E-2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1.1303831919999999E-3</v>
      </c>
      <c r="F112" s="122" t="s">
        <v>421</v>
      </c>
      <c r="G112" s="122" t="s">
        <v>420</v>
      </c>
      <c r="H112" s="122">
        <v>8.6722569116321109E-4</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28259.579799999996</v>
      </c>
      <c r="AL112" s="124" t="s">
        <v>411</v>
      </c>
    </row>
    <row r="113" spans="1:38" s="90" customFormat="1" ht="26.25" customHeight="1" thickBot="1" x14ac:dyDescent="0.3">
      <c r="A113" s="77" t="s">
        <v>114</v>
      </c>
      <c r="B113" s="84" t="s">
        <v>222</v>
      </c>
      <c r="C113" s="84" t="s">
        <v>120</v>
      </c>
      <c r="D113" s="121"/>
      <c r="E113" s="122">
        <v>3.1455146142480368E-4</v>
      </c>
      <c r="F113" s="122" t="s">
        <v>421</v>
      </c>
      <c r="G113" s="122" t="s">
        <v>420</v>
      </c>
      <c r="H113" s="122">
        <v>1.8362778827428054E-3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7863.7865356200891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4.0848231860258284E-4</v>
      </c>
      <c r="F116" s="122" t="s">
        <v>421</v>
      </c>
      <c r="G116" s="122" t="s">
        <v>420</v>
      </c>
      <c r="H116" s="122">
        <v>1.1721616640033572E-3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10212.057965064572</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2.192372E-5</v>
      </c>
      <c r="J119" s="122">
        <v>3.9035580000000005E-4</v>
      </c>
      <c r="K119" s="122">
        <v>3.9035580000000005E-4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293.20999999999998</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2.5216060000000001E-4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293.20999999999998</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3.4744800000000003E-3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14.477</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v>1.9048697974137583E-2</v>
      </c>
      <c r="F132" s="122">
        <v>1.4342831999999998E-2</v>
      </c>
      <c r="G132" s="122">
        <v>8.196242458378758E-4</v>
      </c>
      <c r="H132" s="122" t="s">
        <v>421</v>
      </c>
      <c r="I132" s="122">
        <v>2.1343257980216191E-5</v>
      </c>
      <c r="J132" s="122">
        <v>7.9552143380805791E-5</v>
      </c>
      <c r="K132" s="122">
        <v>1.0089540136102198E-4</v>
      </c>
      <c r="L132" s="122">
        <v>2.7843250183282033E-6</v>
      </c>
      <c r="M132" s="122">
        <v>6.2875504941248099E-4</v>
      </c>
      <c r="N132" s="122">
        <v>0.85373999999999994</v>
      </c>
      <c r="O132" s="122">
        <v>0.27319679999999996</v>
      </c>
      <c r="P132" s="122">
        <v>3.9272039999999994E-2</v>
      </c>
      <c r="Q132" s="122">
        <v>8.025156E-2</v>
      </c>
      <c r="R132" s="122">
        <v>0.23904719999999996</v>
      </c>
      <c r="S132" s="122">
        <v>0.68299199999999993</v>
      </c>
      <c r="T132" s="122">
        <v>0.13659839999999998</v>
      </c>
      <c r="U132" s="122">
        <v>2.5612199999999995E-3</v>
      </c>
      <c r="V132" s="122">
        <v>1.1269368</v>
      </c>
      <c r="W132" s="122">
        <v>0.85373999999999994</v>
      </c>
      <c r="X132" s="122">
        <v>8.7081480000000002E-6</v>
      </c>
      <c r="Y132" s="122">
        <v>1.1952360000000002E-6</v>
      </c>
      <c r="Z132" s="122">
        <v>1.0415627999999999E-5</v>
      </c>
      <c r="AA132" s="122">
        <v>1.70748E-6</v>
      </c>
      <c r="AB132" s="122">
        <v>2.2026492000000001E-5</v>
      </c>
      <c r="AC132" s="122">
        <v>8.025156E-2</v>
      </c>
      <c r="AD132" s="122">
        <v>7.6836599999999991E-2</v>
      </c>
      <c r="AE132" s="123"/>
      <c r="AF132" s="122" t="s">
        <v>422</v>
      </c>
      <c r="AG132" s="122" t="s">
        <v>422</v>
      </c>
      <c r="AH132" s="122" t="s">
        <v>422</v>
      </c>
      <c r="AI132" s="122" t="s">
        <v>422</v>
      </c>
      <c r="AJ132" s="122" t="s">
        <v>422</v>
      </c>
      <c r="AK132" s="122">
        <v>17.0748</v>
      </c>
      <c r="AL132" s="124" t="s">
        <v>416</v>
      </c>
    </row>
    <row r="133" spans="1:38" s="90" customFormat="1" ht="26.25" customHeight="1" thickBot="1" x14ac:dyDescent="0.3">
      <c r="A133" s="77" t="s">
        <v>105</v>
      </c>
      <c r="B133" s="77" t="s">
        <v>292</v>
      </c>
      <c r="C133" s="83" t="s">
        <v>84</v>
      </c>
      <c r="D133" s="121"/>
      <c r="E133" s="122">
        <v>5.2437000000000004E-3</v>
      </c>
      <c r="F133" s="122">
        <v>8.2628000000000009E-5</v>
      </c>
      <c r="G133" s="122">
        <v>7.1822800000000001E-4</v>
      </c>
      <c r="H133" s="122" t="s">
        <v>420</v>
      </c>
      <c r="I133" s="122">
        <v>2.2055320000000003E-4</v>
      </c>
      <c r="J133" s="122">
        <v>2.2055320000000003E-4</v>
      </c>
      <c r="K133" s="122">
        <v>2.4508736000000003E-4</v>
      </c>
      <c r="L133" s="122" t="s">
        <v>421</v>
      </c>
      <c r="M133" s="122">
        <v>8.8984000000000003E-4</v>
      </c>
      <c r="N133" s="122">
        <v>1.9087068000000001E-4</v>
      </c>
      <c r="O133" s="122">
        <v>3.1970680000000001E-5</v>
      </c>
      <c r="P133" s="122">
        <v>9.4704400000000001E-3</v>
      </c>
      <c r="Q133" s="122">
        <v>8.6505160000000011E-5</v>
      </c>
      <c r="R133" s="122">
        <v>8.6187360000000005E-5</v>
      </c>
      <c r="S133" s="122">
        <v>7.9005080000000012E-5</v>
      </c>
      <c r="T133" s="122">
        <v>1.1014948E-4</v>
      </c>
      <c r="U133" s="122">
        <v>1.2572168000000002E-4</v>
      </c>
      <c r="V133" s="122">
        <v>1.0177227200000001E-3</v>
      </c>
      <c r="W133" s="122">
        <v>1.7161200000000002E-4</v>
      </c>
      <c r="X133" s="122">
        <v>8.38992E-8</v>
      </c>
      <c r="Y133" s="122">
        <v>4.582676E-8</v>
      </c>
      <c r="Z133" s="122">
        <v>4.0932640000000004E-8</v>
      </c>
      <c r="AA133" s="122">
        <v>4.442844E-8</v>
      </c>
      <c r="AB133" s="122">
        <v>2.1508704000000001E-7</v>
      </c>
      <c r="AC133" s="122">
        <v>9.5340000000000008E-4</v>
      </c>
      <c r="AD133" s="122">
        <v>2.60596E-3</v>
      </c>
      <c r="AE133" s="123"/>
      <c r="AF133" s="122" t="s">
        <v>420</v>
      </c>
      <c r="AG133" s="122" t="s">
        <v>420</v>
      </c>
      <c r="AH133" s="122" t="s">
        <v>420</v>
      </c>
      <c r="AI133" s="122" t="s">
        <v>420</v>
      </c>
      <c r="AJ133" s="122" t="s">
        <v>420</v>
      </c>
      <c r="AK133" s="122">
        <v>6356</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2.1249652800000001E-3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141664352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4.5143159999999995E-2</v>
      </c>
      <c r="J139" s="122">
        <v>4.5143159999999995E-2</v>
      </c>
      <c r="K139" s="122">
        <v>4.5143159999999995E-2</v>
      </c>
      <c r="L139" s="122" t="s">
        <v>421</v>
      </c>
      <c r="M139" s="122" t="s">
        <v>421</v>
      </c>
      <c r="N139" s="122">
        <v>1.3187E-4</v>
      </c>
      <c r="O139" s="122">
        <v>2.6383E-4</v>
      </c>
      <c r="P139" s="122">
        <v>2.6383E-4</v>
      </c>
      <c r="Q139" s="122">
        <v>4.1834000000000001E-4</v>
      </c>
      <c r="R139" s="122">
        <v>3.9769000000000002E-4</v>
      </c>
      <c r="S139" s="122">
        <v>9.2721999999999998E-4</v>
      </c>
      <c r="T139" s="122" t="s">
        <v>421</v>
      </c>
      <c r="U139" s="122" t="s">
        <v>421</v>
      </c>
      <c r="V139" s="122" t="s">
        <v>421</v>
      </c>
      <c r="W139" s="122">
        <v>0.44844000000000001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1157</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7.7374877299726483</v>
      </c>
      <c r="F141" s="69">
        <f t="shared" ref="F141:AD141" si="0">SUM(F14:F140)</f>
        <v>6.2097365386676477</v>
      </c>
      <c r="G141" s="69">
        <f t="shared" si="0"/>
        <v>0.71307406322784361</v>
      </c>
      <c r="H141" s="69">
        <f t="shared" si="0"/>
        <v>8.0082757382170966E-2</v>
      </c>
      <c r="I141" s="69">
        <f t="shared" si="0"/>
        <v>0.68235952262088306</v>
      </c>
      <c r="J141" s="69">
        <f t="shared" si="0"/>
        <v>0.82190005085555518</v>
      </c>
      <c r="K141" s="69">
        <f t="shared" si="0"/>
        <v>1.0267376420031231</v>
      </c>
      <c r="L141" s="69">
        <f t="shared" si="0"/>
        <v>0.21132927554058262</v>
      </c>
      <c r="M141" s="69">
        <f t="shared" si="0"/>
        <v>9.8576945780081591</v>
      </c>
      <c r="N141" s="69">
        <f t="shared" si="0"/>
        <v>1.8915332926607218</v>
      </c>
      <c r="O141" s="69">
        <f t="shared" si="0"/>
        <v>0.30430177423012572</v>
      </c>
      <c r="P141" s="69">
        <f t="shared" si="0"/>
        <v>7.0944873592499555E-2</v>
      </c>
      <c r="Q141" s="69">
        <f t="shared" si="0"/>
        <v>0.12221451080139731</v>
      </c>
      <c r="R141" s="69">
        <f>SUM(R14:R140)</f>
        <v>0.54163923012235793</v>
      </c>
      <c r="S141" s="69">
        <f t="shared" si="0"/>
        <v>6.408839011439035</v>
      </c>
      <c r="T141" s="69">
        <f t="shared" si="0"/>
        <v>0.58278549847014238</v>
      </c>
      <c r="U141" s="69">
        <f t="shared" si="0"/>
        <v>1.7469758193930773E-2</v>
      </c>
      <c r="V141" s="69">
        <f t="shared" si="0"/>
        <v>3.124867827534521</v>
      </c>
      <c r="W141" s="69">
        <f t="shared" si="0"/>
        <v>1.7107283070658794</v>
      </c>
      <c r="X141" s="69">
        <f t="shared" si="0"/>
        <v>4.8548926145847479E-2</v>
      </c>
      <c r="Y141" s="69">
        <f t="shared" si="0"/>
        <v>7.0335188198636753E-2</v>
      </c>
      <c r="Z141" s="69">
        <f t="shared" si="0"/>
        <v>3.1126071222646795E-2</v>
      </c>
      <c r="AA141" s="69">
        <f t="shared" si="0"/>
        <v>2.752224405440383E-2</v>
      </c>
      <c r="AB141" s="69">
        <f t="shared" si="0"/>
        <v>0.177532374508863</v>
      </c>
      <c r="AC141" s="69">
        <f t="shared" si="0"/>
        <v>0.10503194525852122</v>
      </c>
      <c r="AD141" s="69">
        <f t="shared" si="0"/>
        <v>0.10319389598942429</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1.9883374340230195</v>
      </c>
      <c r="F143" s="78">
        <v>0.47597296881815992</v>
      </c>
      <c r="G143" s="78">
        <v>2.9204475968384164E-3</v>
      </c>
      <c r="H143" s="78">
        <v>3.373206806044126E-2</v>
      </c>
      <c r="I143" s="78">
        <v>0.11427654188821817</v>
      </c>
      <c r="J143" s="78">
        <v>0.11427654188821817</v>
      </c>
      <c r="K143" s="78">
        <v>0.11427654188821817</v>
      </c>
      <c r="L143" s="78">
        <v>7.1255955044273275E-2</v>
      </c>
      <c r="M143" s="78">
        <v>3.7208438915595958</v>
      </c>
      <c r="N143" s="78">
        <v>1.8484001014392821E-3</v>
      </c>
      <c r="O143" s="78">
        <v>1.7537166596631542E-5</v>
      </c>
      <c r="P143" s="78">
        <v>1.1886558309284524E-3</v>
      </c>
      <c r="Q143" s="78">
        <v>2.9712062566747176E-5</v>
      </c>
      <c r="R143" s="78">
        <v>1.4959693578824524E-3</v>
      </c>
      <c r="S143" s="78">
        <v>1.0179414673635826E-3</v>
      </c>
      <c r="T143" s="78">
        <v>1.505827257842649E-4</v>
      </c>
      <c r="U143" s="78">
        <v>2.4349791940231248E-5</v>
      </c>
      <c r="V143" s="78">
        <v>4.2220944304461475E-3</v>
      </c>
      <c r="W143" s="78">
        <v>0.13175819999999999</v>
      </c>
      <c r="X143" s="78">
        <v>3.6708027002999998E-3</v>
      </c>
      <c r="Y143" s="78">
        <v>4.1270263793E-3</v>
      </c>
      <c r="Z143" s="78">
        <v>3.2094297289999999E-3</v>
      </c>
      <c r="AA143" s="78">
        <v>3.4988609296000002E-3</v>
      </c>
      <c r="AB143" s="78">
        <v>1.4506119738199999E-2</v>
      </c>
      <c r="AC143" s="78">
        <v>1.3175820000000001E-4</v>
      </c>
      <c r="AD143" s="78">
        <v>2.63777E-5</v>
      </c>
      <c r="AE143" s="79"/>
      <c r="AF143" s="78">
        <v>8225.5310776068</v>
      </c>
      <c r="AG143" s="78" t="s">
        <v>420</v>
      </c>
      <c r="AH143" s="78">
        <v>8.3850902199999994E-2</v>
      </c>
      <c r="AI143" s="73" t="s">
        <v>420</v>
      </c>
      <c r="AJ143" s="78" t="s">
        <v>420</v>
      </c>
      <c r="AK143" s="78" t="s">
        <v>420</v>
      </c>
      <c r="AL143" s="88" t="s">
        <v>9</v>
      </c>
    </row>
    <row r="144" spans="1:38" s="75" customFormat="1" ht="26.25" customHeight="1" thickBot="1" x14ac:dyDescent="0.3">
      <c r="A144" s="89"/>
      <c r="B144" s="88" t="s">
        <v>371</v>
      </c>
      <c r="C144" s="87" t="s">
        <v>372</v>
      </c>
      <c r="D144" s="86" t="s">
        <v>1</v>
      </c>
      <c r="E144" s="78">
        <v>0.47687375098600981</v>
      </c>
      <c r="F144" s="78">
        <v>5.9531563983395965E-2</v>
      </c>
      <c r="G144" s="78">
        <v>5.5876501510455727E-4</v>
      </c>
      <c r="H144" s="78">
        <v>7.1659705281421873E-4</v>
      </c>
      <c r="I144" s="78">
        <v>3.323511294873599E-2</v>
      </c>
      <c r="J144" s="78">
        <v>3.323511294873599E-2</v>
      </c>
      <c r="K144" s="78">
        <v>3.323511294873599E-2</v>
      </c>
      <c r="L144" s="78">
        <v>2.0311109266630652E-2</v>
      </c>
      <c r="M144" s="78">
        <v>0.31553985543860857</v>
      </c>
      <c r="N144" s="78">
        <v>4.7122068851936943E-5</v>
      </c>
      <c r="O144" s="78">
        <v>1.85806033721028E-6</v>
      </c>
      <c r="P144" s="78">
        <v>1.8551951374115098E-4</v>
      </c>
      <c r="Q144" s="78">
        <v>3.6246416183954509E-6</v>
      </c>
      <c r="R144" s="78">
        <v>2.9053055880679234E-4</v>
      </c>
      <c r="S144" s="78">
        <v>1.9507821118937689E-4</v>
      </c>
      <c r="T144" s="78">
        <v>8.8044271892177622E-6</v>
      </c>
      <c r="U144" s="78">
        <v>3.5331625623703417E-6</v>
      </c>
      <c r="V144" s="78">
        <v>6.3322488954590823E-4</v>
      </c>
      <c r="W144" s="78">
        <v>2.2319100000000001E-2</v>
      </c>
      <c r="X144" s="78">
        <v>6.5099354280000004E-4</v>
      </c>
      <c r="Y144" s="78">
        <v>7.2999559150000001E-4</v>
      </c>
      <c r="Z144" s="78">
        <v>5.7213774790000008E-4</v>
      </c>
      <c r="AA144" s="78">
        <v>6.0740736699999996E-4</v>
      </c>
      <c r="AB144" s="78">
        <v>2.5605342491999998E-3</v>
      </c>
      <c r="AC144" s="78">
        <v>2.2318900000000001E-5</v>
      </c>
      <c r="AD144" s="78">
        <v>4.4944999999999999E-6</v>
      </c>
      <c r="AE144" s="79"/>
      <c r="AF144" s="78">
        <v>1470.4138320487</v>
      </c>
      <c r="AG144" s="78" t="s">
        <v>420</v>
      </c>
      <c r="AH144" s="78" t="s">
        <v>421</v>
      </c>
      <c r="AI144" s="73" t="s">
        <v>420</v>
      </c>
      <c r="AJ144" s="78" t="s">
        <v>420</v>
      </c>
      <c r="AK144" s="78" t="s">
        <v>420</v>
      </c>
      <c r="AL144" s="88" t="s">
        <v>9</v>
      </c>
    </row>
    <row r="145" spans="1:38" s="75" customFormat="1" ht="26.25" customHeight="1" thickBot="1" x14ac:dyDescent="0.3">
      <c r="A145" s="89"/>
      <c r="B145" s="88" t="s">
        <v>373</v>
      </c>
      <c r="C145" s="87" t="s">
        <v>374</v>
      </c>
      <c r="D145" s="86" t="s">
        <v>1</v>
      </c>
      <c r="E145" s="78">
        <v>1.4021026227205806</v>
      </c>
      <c r="F145" s="78">
        <v>6.6656219369200007E-2</v>
      </c>
      <c r="G145" s="78">
        <v>8.309051733404434E-4</v>
      </c>
      <c r="H145" s="78">
        <v>5.5993263128604966E-4</v>
      </c>
      <c r="I145" s="78">
        <v>3.099353418445068E-2</v>
      </c>
      <c r="J145" s="78">
        <v>3.099353418445068E-2</v>
      </c>
      <c r="K145" s="78">
        <v>3.099353418445068E-2</v>
      </c>
      <c r="L145" s="78">
        <v>2.062607369582406E-2</v>
      </c>
      <c r="M145" s="78">
        <v>0.36782046466623142</v>
      </c>
      <c r="N145" s="78">
        <v>2.5434433283644034E-5</v>
      </c>
      <c r="O145" s="78">
        <v>2.5391532167736209E-6</v>
      </c>
      <c r="P145" s="78">
        <v>2.691330530309252E-4</v>
      </c>
      <c r="Q145" s="78">
        <v>5.0781689299706144E-6</v>
      </c>
      <c r="R145" s="78">
        <v>4.3161795836078968E-4</v>
      </c>
      <c r="S145" s="78">
        <v>2.8943830355766993E-4</v>
      </c>
      <c r="T145" s="78">
        <v>1.0158675420743899E-5</v>
      </c>
      <c r="U145" s="78">
        <v>5.0780314263939853E-6</v>
      </c>
      <c r="V145" s="78">
        <v>9.1404153164361844E-4</v>
      </c>
      <c r="W145" s="78">
        <v>9.4195000000000008E-3</v>
      </c>
      <c r="X145" s="78">
        <v>1.4012495540000001E-4</v>
      </c>
      <c r="Y145" s="78">
        <v>8.4853445139999992E-4</v>
      </c>
      <c r="Z145" s="78">
        <v>9.4817886520000012E-4</v>
      </c>
      <c r="AA145" s="78">
        <v>2.1797215289999999E-4</v>
      </c>
      <c r="AB145" s="78">
        <v>2.1548104248999998E-3</v>
      </c>
      <c r="AC145" s="78">
        <v>8.7864999999999996E-6</v>
      </c>
      <c r="AD145" s="78">
        <v>1.8086999999999999E-6</v>
      </c>
      <c r="AE145" s="79"/>
      <c r="AF145" s="78">
        <v>2168.0082940107</v>
      </c>
      <c r="AG145" s="78" t="s">
        <v>420</v>
      </c>
      <c r="AH145" s="78">
        <v>6.8378125687000004</v>
      </c>
      <c r="AI145" s="73" t="s">
        <v>420</v>
      </c>
      <c r="AJ145" s="78" t="s">
        <v>420</v>
      </c>
      <c r="AK145" s="78" t="s">
        <v>420</v>
      </c>
      <c r="AL145" s="88" t="s">
        <v>9</v>
      </c>
    </row>
    <row r="146" spans="1:38" s="75" customFormat="1" ht="26.25" customHeight="1" thickBot="1" x14ac:dyDescent="0.3">
      <c r="A146" s="89"/>
      <c r="B146" s="88" t="s">
        <v>375</v>
      </c>
      <c r="C146" s="87" t="s">
        <v>376</v>
      </c>
      <c r="D146" s="86" t="s">
        <v>1</v>
      </c>
      <c r="E146" s="78">
        <v>7.351070390682596E-3</v>
      </c>
      <c r="F146" s="78">
        <v>8.4222206250208695E-2</v>
      </c>
      <c r="G146" s="78">
        <v>1.9192220814791587E-5</v>
      </c>
      <c r="H146" s="78">
        <v>7.1018521296819761E-5</v>
      </c>
      <c r="I146" s="78">
        <v>1.1693355759868833E-3</v>
      </c>
      <c r="J146" s="78">
        <v>1.1693355759868833E-3</v>
      </c>
      <c r="K146" s="78">
        <v>1.1693355759868833E-3</v>
      </c>
      <c r="L146" s="78">
        <v>2.0457230273021281E-4</v>
      </c>
      <c r="M146" s="78">
        <v>0.38536241142234851</v>
      </c>
      <c r="N146" s="78">
        <v>4.9360843216347096E-5</v>
      </c>
      <c r="O146" s="78">
        <v>3.9641378585680988E-5</v>
      </c>
      <c r="P146" s="78">
        <v>1.285985220954149E-5</v>
      </c>
      <c r="Q146" s="78">
        <v>4.4344317963936185E-7</v>
      </c>
      <c r="R146" s="78">
        <v>1.7497862171665714E-4</v>
      </c>
      <c r="S146" s="78">
        <v>6.7195887844972643E-3</v>
      </c>
      <c r="T146" s="78">
        <v>2.7856112602158469E-4</v>
      </c>
      <c r="U146" s="78">
        <v>3.9468809507614081E-5</v>
      </c>
      <c r="V146" s="78">
        <v>3.9333086970464023E-3</v>
      </c>
      <c r="W146" s="78">
        <v>8.2709999999999999E-4</v>
      </c>
      <c r="X146" s="78">
        <v>1.09724246E-5</v>
      </c>
      <c r="Y146" s="78">
        <v>1.4796184900000001E-5</v>
      </c>
      <c r="Z146" s="78">
        <v>8.2659812999999996E-6</v>
      </c>
      <c r="AA146" s="78">
        <v>1.6582149000000002E-5</v>
      </c>
      <c r="AB146" s="78">
        <v>5.0616739800000006E-5</v>
      </c>
      <c r="AC146" s="78">
        <v>8.2699999999999998E-7</v>
      </c>
      <c r="AD146" s="78">
        <v>3.4709999999999998E-7</v>
      </c>
      <c r="AE146" s="79"/>
      <c r="AF146" s="78">
        <v>64.704272485299995</v>
      </c>
      <c r="AG146" s="78" t="s">
        <v>420</v>
      </c>
      <c r="AH146" s="78" t="s">
        <v>421</v>
      </c>
      <c r="AI146" s="73" t="s">
        <v>420</v>
      </c>
      <c r="AJ146" s="78" t="s">
        <v>420</v>
      </c>
      <c r="AK146" s="78" t="s">
        <v>420</v>
      </c>
      <c r="AL146" s="88" t="s">
        <v>9</v>
      </c>
    </row>
    <row r="147" spans="1:38" s="75" customFormat="1" ht="26.25" customHeight="1" thickBot="1" x14ac:dyDescent="0.3">
      <c r="A147" s="89"/>
      <c r="B147" s="88" t="s">
        <v>377</v>
      </c>
      <c r="C147" s="87" t="s">
        <v>378</v>
      </c>
      <c r="D147" s="86" t="s">
        <v>1</v>
      </c>
      <c r="E147" s="78" t="s">
        <v>420</v>
      </c>
      <c r="F147" s="78">
        <v>0.19305319020547931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8.9577529691999995</v>
      </c>
      <c r="AG147" s="78" t="s">
        <v>420</v>
      </c>
      <c r="AH147" s="78" t="s">
        <v>420</v>
      </c>
      <c r="AI147" s="73" t="s">
        <v>420</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5.6100478502245699E-2</v>
      </c>
      <c r="J148" s="78">
        <v>0.11537050273034274</v>
      </c>
      <c r="K148" s="78">
        <v>0.13952306820249794</v>
      </c>
      <c r="L148" s="78">
        <v>1.0775370530923496E-2</v>
      </c>
      <c r="M148" s="78" t="s">
        <v>420</v>
      </c>
      <c r="N148" s="80">
        <v>0.51573416006928197</v>
      </c>
      <c r="O148" s="78">
        <v>2.1302924048057885E-3</v>
      </c>
      <c r="P148" s="73" t="s">
        <v>421</v>
      </c>
      <c r="Q148" s="78">
        <v>5.8368438623888587E-3</v>
      </c>
      <c r="R148" s="78">
        <v>0.19386043031055616</v>
      </c>
      <c r="S148" s="78">
        <v>4.2677692223380088</v>
      </c>
      <c r="T148" s="78">
        <v>2.8922250853485047E-2</v>
      </c>
      <c r="U148" s="78">
        <v>2.7904613640499609E-3</v>
      </c>
      <c r="V148" s="78">
        <v>1.1406817889294332</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3265.1012178977612</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1.6019862492051364E-2</v>
      </c>
      <c r="J149" s="78">
        <v>2.9666412022317352E-2</v>
      </c>
      <c r="K149" s="78">
        <v>5.9332824044634705E-2</v>
      </c>
      <c r="L149" s="78">
        <v>6.289279348731285E-4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3265.1012178977612</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6.9479745382010343</v>
      </c>
      <c r="F152" s="27">
        <f t="shared" ref="F152:AD152" si="1">F141 + F151 + IF(AND(OR($B$4="AT",$B$4="BE",$B$4="CH",$B$4="GB",$B$4="IE",$B$4="LT",$B$4="LU",$B$4="NL"),SUM(F143:F149)&gt;0),SUM(F143:F149)-SUM(F27:F33),0)</f>
        <v>5.9954403367307281</v>
      </c>
      <c r="G152" s="27">
        <f t="shared" si="1"/>
        <v>0.71221979674312763</v>
      </c>
      <c r="H152" s="27">
        <f t="shared" si="1"/>
        <v>6.9648347830418511E-2</v>
      </c>
      <c r="I152" s="27">
        <f t="shared" si="1"/>
        <v>0.63659080625833142</v>
      </c>
      <c r="J152" s="27">
        <f t="shared" si="1"/>
        <v>0.76186378471421978</v>
      </c>
      <c r="K152" s="27">
        <f t="shared" si="1"/>
        <v>0.95621058153588678</v>
      </c>
      <c r="L152" s="27">
        <f t="shared" si="1"/>
        <v>0.18942392500254074</v>
      </c>
      <c r="M152" s="27">
        <f t="shared" si="1"/>
        <v>8.435188658003641</v>
      </c>
      <c r="N152" s="27">
        <f t="shared" si="1"/>
        <v>1.7898294208411354</v>
      </c>
      <c r="O152" s="27">
        <f t="shared" si="1"/>
        <v>0.30386657486899932</v>
      </c>
      <c r="P152" s="27">
        <f t="shared" si="1"/>
        <v>7.0589436057595795E-2</v>
      </c>
      <c r="Q152" s="27">
        <f t="shared" si="1"/>
        <v>0.12106119247941435</v>
      </c>
      <c r="R152" s="27">
        <f t="shared" si="1"/>
        <v>0.50314508700640737</v>
      </c>
      <c r="S152" s="27">
        <f t="shared" si="1"/>
        <v>5.5697634074733848</v>
      </c>
      <c r="T152" s="27">
        <f t="shared" si="1"/>
        <v>0.57698254085030187</v>
      </c>
      <c r="U152" s="27">
        <f t="shared" si="1"/>
        <v>1.6903520441462448E-2</v>
      </c>
      <c r="V152" s="27">
        <f t="shared" si="1"/>
        <v>2.8988883557894742</v>
      </c>
      <c r="W152" s="27">
        <f t="shared" si="1"/>
        <v>1.6805194070658793</v>
      </c>
      <c r="X152" s="27">
        <f t="shared" si="1"/>
        <v>4.7735961663847477E-2</v>
      </c>
      <c r="Y152" s="27">
        <f t="shared" si="1"/>
        <v>6.9298561756636748E-2</v>
      </c>
      <c r="Z152" s="27">
        <f t="shared" si="1"/>
        <v>3.0273855064146794E-2</v>
      </c>
      <c r="AA152" s="27">
        <f t="shared" si="1"/>
        <v>2.6722493445303828E-2</v>
      </c>
      <c r="AB152" s="27">
        <f t="shared" si="1"/>
        <v>0.17403081681726301</v>
      </c>
      <c r="AC152" s="27">
        <f t="shared" si="1"/>
        <v>0.10500184655852123</v>
      </c>
      <c r="AD152" s="27">
        <f t="shared" si="1"/>
        <v>0.10318779718942428</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6.9479745382010343</v>
      </c>
      <c r="F154" s="27">
        <f>F141 + F153 - IF(OR($B$6=2005,$B$6&gt;=2020),SUM(F99:F122),0) + IF(AND(OR($B$4="AT",$B$4="BE",$B$4="CH",$B$4="GB",$B$4="IE",$B$4="LT",$B$4="LU",$B$4="NL"),SUM(F143:F149)&gt;0),SUM(F143:F149)-SUM(F27:F33),0)</f>
        <v>5.9954403367307281</v>
      </c>
      <c r="G154" s="27">
        <f>G141 + G153 + IF(AND(OR($B$4="AT",$B$4="BE",$B$4="CH",$B$4="GB",$B$4="IE",$B$4="LT",$B$4="LU",$B$4="NL"),SUM(G143:G149)&gt;0),SUM(G143:G149)-SUM(G27:G33),0)</f>
        <v>0.71221979674312763</v>
      </c>
      <c r="H154" s="27">
        <f t="shared" ref="H154:AD154" si="2">H141 + H153 + IF(AND(OR($B$4="AT",$B$4="BE",$B$4="CH",$B$4="GB",$B$4="IE",$B$4="LT",$B$4="LU",$B$4="NL"),SUM(H143:H149)&gt;0),SUM(H143:H149)-SUM(H27:H33),0)</f>
        <v>6.9648347830418511E-2</v>
      </c>
      <c r="I154" s="27">
        <f t="shared" si="2"/>
        <v>0.63659080625833142</v>
      </c>
      <c r="J154" s="27">
        <f t="shared" si="2"/>
        <v>0.76186378471421978</v>
      </c>
      <c r="K154" s="27">
        <f t="shared" si="2"/>
        <v>0.95621058153588678</v>
      </c>
      <c r="L154" s="27">
        <f t="shared" si="2"/>
        <v>0.18942392500254074</v>
      </c>
      <c r="M154" s="27">
        <f t="shared" si="2"/>
        <v>8.435188658003641</v>
      </c>
      <c r="N154" s="27">
        <f t="shared" si="2"/>
        <v>1.7898294208411354</v>
      </c>
      <c r="O154" s="27">
        <f t="shared" si="2"/>
        <v>0.30386657486899932</v>
      </c>
      <c r="P154" s="27">
        <f t="shared" si="2"/>
        <v>7.0589436057595795E-2</v>
      </c>
      <c r="Q154" s="27">
        <f t="shared" si="2"/>
        <v>0.12106119247941435</v>
      </c>
      <c r="R154" s="27">
        <f t="shared" si="2"/>
        <v>0.50314508700640737</v>
      </c>
      <c r="S154" s="27">
        <f t="shared" si="2"/>
        <v>5.5697634074733848</v>
      </c>
      <c r="T154" s="27">
        <f t="shared" si="2"/>
        <v>0.57698254085030187</v>
      </c>
      <c r="U154" s="27">
        <f t="shared" si="2"/>
        <v>1.6903520441462448E-2</v>
      </c>
      <c r="V154" s="27">
        <f t="shared" si="2"/>
        <v>2.8988883557894742</v>
      </c>
      <c r="W154" s="27">
        <f t="shared" si="2"/>
        <v>1.6805194070658793</v>
      </c>
      <c r="X154" s="27">
        <f t="shared" si="2"/>
        <v>4.7735961663847477E-2</v>
      </c>
      <c r="Y154" s="27">
        <f t="shared" si="2"/>
        <v>6.9298561756636748E-2</v>
      </c>
      <c r="Z154" s="27">
        <f t="shared" si="2"/>
        <v>3.0273855064146794E-2</v>
      </c>
      <c r="AA154" s="27">
        <f t="shared" si="2"/>
        <v>2.6722493445303828E-2</v>
      </c>
      <c r="AB154" s="27">
        <f t="shared" si="2"/>
        <v>0.17403081681726301</v>
      </c>
      <c r="AC154" s="27">
        <f t="shared" si="2"/>
        <v>0.10500184655852123</v>
      </c>
      <c r="AD154" s="27">
        <f t="shared" si="2"/>
        <v>0.10318779718942428</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7281"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7282"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7"/>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77734375" style="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2009</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2009</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0.25721921575218692</v>
      </c>
      <c r="F14" s="122">
        <v>1.3028866251059533E-2</v>
      </c>
      <c r="G14" s="122">
        <v>5.9176798250528545E-3</v>
      </c>
      <c r="H14" s="122">
        <v>1.0160084321942443E-2</v>
      </c>
      <c r="I14" s="122">
        <v>2.4447043962755313E-3</v>
      </c>
      <c r="J14" s="122">
        <v>2.4659203123341251E-3</v>
      </c>
      <c r="K14" s="122">
        <v>2.4950921969146911E-3</v>
      </c>
      <c r="L14" s="122">
        <v>8.5858121232942973E-5</v>
      </c>
      <c r="M14" s="122">
        <v>7.0660914258995511E-2</v>
      </c>
      <c r="N14" s="122">
        <v>5.403797952539497E-2</v>
      </c>
      <c r="O14" s="122">
        <v>1.2754365668470805E-2</v>
      </c>
      <c r="P14" s="122">
        <v>1.6078324420753198E-2</v>
      </c>
      <c r="Q14" s="122">
        <v>2.5173050871222191E-2</v>
      </c>
      <c r="R14" s="122">
        <v>1.3014532637936308E-2</v>
      </c>
      <c r="S14" s="122">
        <v>4.6026758064296715E-2</v>
      </c>
      <c r="T14" s="122">
        <v>1.3014627819178707E-2</v>
      </c>
      <c r="U14" s="122">
        <v>5.6587115108562508E-3</v>
      </c>
      <c r="V14" s="122">
        <v>0.11286486563439647</v>
      </c>
      <c r="W14" s="122">
        <v>1.0012515316912206E-2</v>
      </c>
      <c r="X14" s="122">
        <v>4.0077996000000002E-6</v>
      </c>
      <c r="Y14" s="122">
        <v>8.5404300999999991E-6</v>
      </c>
      <c r="Z14" s="122">
        <v>4.5326304999999997E-6</v>
      </c>
      <c r="AA14" s="122">
        <v>5.5957529579689449E-6</v>
      </c>
      <c r="AB14" s="122">
        <v>2.2615440599999999E-5</v>
      </c>
      <c r="AC14" s="122">
        <v>2.1565778800000004E-2</v>
      </c>
      <c r="AD14" s="122">
        <v>1.6222046000000001E-6</v>
      </c>
      <c r="AE14" s="123"/>
      <c r="AF14" s="122">
        <v>4.9879650244140645</v>
      </c>
      <c r="AG14" s="122" t="s">
        <v>420</v>
      </c>
      <c r="AH14" s="122">
        <v>1305.8030304000004</v>
      </c>
      <c r="AI14" s="122">
        <v>2223.166471918797</v>
      </c>
      <c r="AJ14" s="122">
        <v>2461.0674160812032</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0.20133074817690214</v>
      </c>
      <c r="F23" s="122">
        <v>7.6840331074091939E-2</v>
      </c>
      <c r="G23" s="122">
        <v>1.4391771934630076E-4</v>
      </c>
      <c r="H23" s="122">
        <v>7.509449773079657E-5</v>
      </c>
      <c r="I23" s="122">
        <v>1.1644115447662171E-2</v>
      </c>
      <c r="J23" s="122">
        <v>1.8184006974249527E-2</v>
      </c>
      <c r="K23" s="122">
        <v>7.4561204418263138E-2</v>
      </c>
      <c r="L23" s="122">
        <v>7.9680220400472068E-3</v>
      </c>
      <c r="M23" s="122">
        <v>0.27711672671239301</v>
      </c>
      <c r="N23" s="122">
        <v>6.8874854122350387E-6</v>
      </c>
      <c r="O23" s="122">
        <v>1.6143383064830873E-4</v>
      </c>
      <c r="P23" s="122" t="s">
        <v>421</v>
      </c>
      <c r="Q23" s="122" t="s">
        <v>421</v>
      </c>
      <c r="R23" s="122">
        <v>5.0596882853959065E-4</v>
      </c>
      <c r="S23" s="122">
        <v>2.2040406560115283E-2</v>
      </c>
      <c r="T23" s="122">
        <v>6.9913503924954115E-4</v>
      </c>
      <c r="U23" s="122">
        <v>9.652877716116643E-5</v>
      </c>
      <c r="V23" s="122">
        <v>1.2605701715217495E-2</v>
      </c>
      <c r="W23" s="122" t="s">
        <v>421</v>
      </c>
      <c r="X23" s="122">
        <v>2.9571552981918424E-4</v>
      </c>
      <c r="Y23" s="122">
        <v>4.8320408671499786E-4</v>
      </c>
      <c r="Z23" s="122" t="s">
        <v>420</v>
      </c>
      <c r="AA23" s="122" t="s">
        <v>420</v>
      </c>
      <c r="AB23" s="122">
        <v>7.7891961653418155E-4</v>
      </c>
      <c r="AC23" s="122" t="s">
        <v>421</v>
      </c>
      <c r="AD23" s="122" t="s">
        <v>420</v>
      </c>
      <c r="AE23" s="123"/>
      <c r="AF23" s="122">
        <v>419.10676029310213</v>
      </c>
      <c r="AG23" s="122" t="s">
        <v>420</v>
      </c>
      <c r="AH23" s="122" t="s">
        <v>420</v>
      </c>
      <c r="AI23" s="122">
        <v>0.17809555193554361</v>
      </c>
      <c r="AJ23" s="122" t="s">
        <v>420</v>
      </c>
      <c r="AK23" s="122" t="s">
        <v>337</v>
      </c>
      <c r="AL23" s="124" t="s">
        <v>9</v>
      </c>
    </row>
    <row r="24" spans="1:38" s="90" customFormat="1" ht="26.25" customHeight="1" thickBot="1" x14ac:dyDescent="0.3">
      <c r="A24" s="83" t="s">
        <v>100</v>
      </c>
      <c r="B24" s="77" t="s">
        <v>283</v>
      </c>
      <c r="C24" s="77" t="s">
        <v>295</v>
      </c>
      <c r="D24" s="121"/>
      <c r="E24" s="122">
        <v>0.24293081725595997</v>
      </c>
      <c r="F24" s="122">
        <v>4.5420776598599992E-2</v>
      </c>
      <c r="G24" s="122">
        <v>4.593513098858399E-2</v>
      </c>
      <c r="H24" s="122">
        <v>6.6378386797199987E-4</v>
      </c>
      <c r="I24" s="122">
        <v>1.9614937383215996E-2</v>
      </c>
      <c r="J24" s="122">
        <v>1.9614937383215996E-2</v>
      </c>
      <c r="K24" s="122">
        <v>1.9614937383215996E-2</v>
      </c>
      <c r="L24" s="122">
        <v>1.0599443539136638E-2</v>
      </c>
      <c r="M24" s="122">
        <v>8.980802313911998E-2</v>
      </c>
      <c r="N24" s="122">
        <v>8.5938005440799981E-5</v>
      </c>
      <c r="O24" s="122">
        <v>6.5165267015999979E-6</v>
      </c>
      <c r="P24" s="122">
        <v>6.2571753707040001E-4</v>
      </c>
      <c r="Q24" s="122">
        <v>1.2321378061559999E-4</v>
      </c>
      <c r="R24" s="122">
        <v>2.0108426351759999E-4</v>
      </c>
      <c r="S24" s="122">
        <v>2.1008918807711996E-4</v>
      </c>
      <c r="T24" s="122">
        <v>1.9887105785759995E-5</v>
      </c>
      <c r="U24" s="122">
        <v>1.5885387195479998E-4</v>
      </c>
      <c r="V24" s="122">
        <v>2.8061103289535996E-2</v>
      </c>
      <c r="W24" s="122">
        <v>1.3212292751279995E-3</v>
      </c>
      <c r="X24" s="122">
        <v>1.7930968733879993E-6</v>
      </c>
      <c r="Y24" s="122">
        <v>1.4156027947799995E-5</v>
      </c>
      <c r="Z24" s="122">
        <v>1.6043498340839994E-6</v>
      </c>
      <c r="AA24" s="122">
        <v>1.4156027947799996E-6</v>
      </c>
      <c r="AB24" s="122">
        <v>1.8969077450051991E-5</v>
      </c>
      <c r="AC24" s="122" t="s">
        <v>421</v>
      </c>
      <c r="AD24" s="122" t="s">
        <v>421</v>
      </c>
      <c r="AE24" s="123"/>
      <c r="AF24" s="122">
        <v>944.25573491999978</v>
      </c>
      <c r="AG24" s="122" t="s">
        <v>420</v>
      </c>
      <c r="AH24" s="122">
        <v>948.49670879999996</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2.4309165866655587</v>
      </c>
      <c r="F27" s="122">
        <v>0.53724763813657583</v>
      </c>
      <c r="G27" s="122">
        <v>3.2712650695929865E-3</v>
      </c>
      <c r="H27" s="122">
        <v>3.9383636012305649E-2</v>
      </c>
      <c r="I27" s="122">
        <v>0.13042054919049392</v>
      </c>
      <c r="J27" s="122">
        <v>0.13042054919049392</v>
      </c>
      <c r="K27" s="122">
        <v>0.13042054919049392</v>
      </c>
      <c r="L27" s="122">
        <v>8.2042302440527945E-2</v>
      </c>
      <c r="M27" s="122">
        <v>4.2226803490585114</v>
      </c>
      <c r="N27" s="122">
        <v>1.9103761162801545E-4</v>
      </c>
      <c r="O27" s="122">
        <v>2.1826113467181347E-5</v>
      </c>
      <c r="P27" s="122">
        <v>1.4628329324025365E-3</v>
      </c>
      <c r="Q27" s="122">
        <v>3.6846346173413176E-5</v>
      </c>
      <c r="R27" s="122">
        <v>1.8252103186378185E-3</v>
      </c>
      <c r="S27" s="122">
        <v>1.242700756004916E-3</v>
      </c>
      <c r="T27" s="122">
        <v>1.8939266528296764E-4</v>
      </c>
      <c r="U27" s="122">
        <v>3.0040465412463702E-5</v>
      </c>
      <c r="V27" s="122">
        <v>5.2031073514149798E-3</v>
      </c>
      <c r="W27" s="122">
        <v>0.15287869999999998</v>
      </c>
      <c r="X27" s="122">
        <v>4.3948985786000008E-3</v>
      </c>
      <c r="Y27" s="122">
        <v>4.9380242898000009E-3</v>
      </c>
      <c r="Z27" s="122">
        <v>3.8426978541999997E-3</v>
      </c>
      <c r="AA27" s="122">
        <v>4.1876255582999995E-3</v>
      </c>
      <c r="AB27" s="122">
        <v>1.73632462809E-2</v>
      </c>
      <c r="AC27" s="122">
        <v>1.528782E-4</v>
      </c>
      <c r="AD27" s="122">
        <v>3.0596399999999997E-5</v>
      </c>
      <c r="AE27" s="123"/>
      <c r="AF27" s="122">
        <v>9841.8725694606001</v>
      </c>
      <c r="AG27" s="122" t="s">
        <v>420</v>
      </c>
      <c r="AH27" s="122">
        <v>0.1860445376</v>
      </c>
      <c r="AI27" s="122">
        <v>146.09047613499999</v>
      </c>
      <c r="AJ27" s="122" t="s">
        <v>420</v>
      </c>
      <c r="AK27" s="122" t="s">
        <v>420</v>
      </c>
      <c r="AL27" s="124" t="s">
        <v>9</v>
      </c>
    </row>
    <row r="28" spans="1:38" s="90" customFormat="1" ht="26.25" customHeight="1" thickBot="1" x14ac:dyDescent="0.3">
      <c r="A28" s="77" t="s">
        <v>109</v>
      </c>
      <c r="B28" s="77" t="s">
        <v>140</v>
      </c>
      <c r="C28" s="77" t="s">
        <v>123</v>
      </c>
      <c r="D28" s="121"/>
      <c r="E28" s="122">
        <v>0.54659763062980882</v>
      </c>
      <c r="F28" s="122">
        <v>6.7695952921235938E-2</v>
      </c>
      <c r="G28" s="122">
        <v>5.9456263901263076E-4</v>
      </c>
      <c r="H28" s="122">
        <v>8.0343844570505854E-4</v>
      </c>
      <c r="I28" s="122">
        <v>3.5965014724354365E-2</v>
      </c>
      <c r="J28" s="122">
        <v>3.5965014724354365E-2</v>
      </c>
      <c r="K28" s="122">
        <v>3.5965014724354365E-2</v>
      </c>
      <c r="L28" s="122">
        <v>2.2185004466163345E-2</v>
      </c>
      <c r="M28" s="122">
        <v>0.371015721722807</v>
      </c>
      <c r="N28" s="122">
        <v>2.1133358766556427E-5</v>
      </c>
      <c r="O28" s="122">
        <v>2.1569814321935596E-6</v>
      </c>
      <c r="P28" s="122">
        <v>2.1500079570691821E-4</v>
      </c>
      <c r="Q28" s="122">
        <v>4.2048489755423267E-6</v>
      </c>
      <c r="R28" s="122">
        <v>3.3646229626289745E-4</v>
      </c>
      <c r="S28" s="122">
        <v>2.2592804161146872E-4</v>
      </c>
      <c r="T28" s="122">
        <v>1.0264634061446129E-5</v>
      </c>
      <c r="U28" s="122">
        <v>4.0957350866975334E-6</v>
      </c>
      <c r="V28" s="122">
        <v>7.3395889894021214E-4</v>
      </c>
      <c r="W28" s="122">
        <v>2.5267000000000001E-2</v>
      </c>
      <c r="X28" s="122">
        <v>7.3424332069999996E-4</v>
      </c>
      <c r="Y28" s="122">
        <v>8.2326840470000001E-4</v>
      </c>
      <c r="Z28" s="122">
        <v>6.453237416E-4</v>
      </c>
      <c r="AA28" s="122">
        <v>6.8498202540000002E-4</v>
      </c>
      <c r="AB28" s="122">
        <v>2.8878174924000001E-3</v>
      </c>
      <c r="AC28" s="122">
        <v>2.5267300000000001E-5</v>
      </c>
      <c r="AD28" s="122">
        <v>5.0834000000000003E-6</v>
      </c>
      <c r="AE28" s="123"/>
      <c r="AF28" s="122">
        <v>1673.7694730388</v>
      </c>
      <c r="AG28" s="122" t="s">
        <v>420</v>
      </c>
      <c r="AH28" s="122" t="s">
        <v>421</v>
      </c>
      <c r="AI28" s="122">
        <v>25.376341358800001</v>
      </c>
      <c r="AJ28" s="122" t="s">
        <v>420</v>
      </c>
      <c r="AK28" s="122" t="s">
        <v>420</v>
      </c>
      <c r="AL28" s="124" t="s">
        <v>9</v>
      </c>
    </row>
    <row r="29" spans="1:38" s="90" customFormat="1" ht="26.25" customHeight="1" thickBot="1" x14ac:dyDescent="0.3">
      <c r="A29" s="77" t="s">
        <v>109</v>
      </c>
      <c r="B29" s="77" t="s">
        <v>141</v>
      </c>
      <c r="C29" s="77" t="s">
        <v>124</v>
      </c>
      <c r="D29" s="121"/>
      <c r="E29" s="122">
        <v>1.4614591297445529</v>
      </c>
      <c r="F29" s="122">
        <v>6.5418346274925099E-2</v>
      </c>
      <c r="G29" s="122">
        <v>8.2978362396856611E-4</v>
      </c>
      <c r="H29" s="122">
        <v>6.6216541804593829E-4</v>
      </c>
      <c r="I29" s="122">
        <v>3.049150429483129E-2</v>
      </c>
      <c r="J29" s="122">
        <v>3.049150429483129E-2</v>
      </c>
      <c r="K29" s="122">
        <v>3.049150429483129E-2</v>
      </c>
      <c r="L29" s="122">
        <v>2.0467678514787032E-2</v>
      </c>
      <c r="M29" s="122">
        <v>0.39214430573222986</v>
      </c>
      <c r="N29" s="122">
        <v>2.7600756377793901E-5</v>
      </c>
      <c r="O29" s="122">
        <v>2.7601309635674391E-6</v>
      </c>
      <c r="P29" s="122">
        <v>2.9255659282938321E-4</v>
      </c>
      <c r="Q29" s="122">
        <v>5.5201236126647553E-6</v>
      </c>
      <c r="R29" s="122">
        <v>4.6918395069824059E-4</v>
      </c>
      <c r="S29" s="122">
        <v>3.1462961829865563E-4</v>
      </c>
      <c r="T29" s="122">
        <v>1.1042598571321598E-5</v>
      </c>
      <c r="U29" s="122">
        <v>5.5199852981946324E-6</v>
      </c>
      <c r="V29" s="122">
        <v>9.9359320424093024E-4</v>
      </c>
      <c r="W29" s="122">
        <v>9.8371000000000014E-3</v>
      </c>
      <c r="X29" s="122">
        <v>1.502397334E-4</v>
      </c>
      <c r="Y29" s="122">
        <v>9.0978505409999996E-4</v>
      </c>
      <c r="Z29" s="122">
        <v>1.0166221984E-3</v>
      </c>
      <c r="AA29" s="122">
        <v>2.3370625279999998E-4</v>
      </c>
      <c r="AB29" s="122">
        <v>2.3103532387000001E-3</v>
      </c>
      <c r="AC29" s="122">
        <v>8.9997999999999998E-6</v>
      </c>
      <c r="AD29" s="122">
        <v>1.8429E-6</v>
      </c>
      <c r="AE29" s="123"/>
      <c r="AF29" s="122">
        <v>2316.1465852943002</v>
      </c>
      <c r="AG29" s="122" t="s">
        <v>420</v>
      </c>
      <c r="AH29" s="122">
        <v>6.2088857720000004</v>
      </c>
      <c r="AI29" s="122">
        <v>35.180090241800002</v>
      </c>
      <c r="AJ29" s="122" t="s">
        <v>420</v>
      </c>
      <c r="AK29" s="122" t="s">
        <v>420</v>
      </c>
      <c r="AL29" s="124" t="s">
        <v>9</v>
      </c>
    </row>
    <row r="30" spans="1:38" s="90" customFormat="1" ht="26.25" customHeight="1" thickBot="1" x14ac:dyDescent="0.3">
      <c r="A30" s="77" t="s">
        <v>109</v>
      </c>
      <c r="B30" s="77" t="s">
        <v>142</v>
      </c>
      <c r="C30" s="77" t="s">
        <v>44</v>
      </c>
      <c r="D30" s="121"/>
      <c r="E30" s="122">
        <v>9.8791448599397872E-3</v>
      </c>
      <c r="F30" s="122">
        <v>0.10160698839570108</v>
      </c>
      <c r="G30" s="122">
        <v>2.3429008101299581E-5</v>
      </c>
      <c r="H30" s="122">
        <v>9.2033818124953557E-5</v>
      </c>
      <c r="I30" s="122">
        <v>1.3529124145268483E-3</v>
      </c>
      <c r="J30" s="122">
        <v>1.3529124145268483E-3</v>
      </c>
      <c r="K30" s="122">
        <v>1.3529124145268483E-3</v>
      </c>
      <c r="L30" s="122">
        <v>2.3837285670797408E-4</v>
      </c>
      <c r="M30" s="122">
        <v>0.44454728475990513</v>
      </c>
      <c r="N30" s="122">
        <v>3.5485143169258229E-6</v>
      </c>
      <c r="O30" s="122">
        <v>5.3508905276535636E-5</v>
      </c>
      <c r="P30" s="122">
        <v>1.7192338940730968E-5</v>
      </c>
      <c r="Q30" s="122">
        <v>5.9283927381830923E-7</v>
      </c>
      <c r="R30" s="122">
        <v>2.3608616830382703E-4</v>
      </c>
      <c r="S30" s="122">
        <v>9.0708316976871629E-3</v>
      </c>
      <c r="T30" s="122">
        <v>3.7599142265790195E-4</v>
      </c>
      <c r="U30" s="122">
        <v>5.3275950543667263E-5</v>
      </c>
      <c r="V30" s="122">
        <v>5.3090233569871945E-3</v>
      </c>
      <c r="W30" s="122">
        <v>9.4230000000000008E-4</v>
      </c>
      <c r="X30" s="122">
        <v>1.3872169500000001E-5</v>
      </c>
      <c r="Y30" s="122">
        <v>1.8250482799999998E-5</v>
      </c>
      <c r="Z30" s="122">
        <v>1.05711777E-5</v>
      </c>
      <c r="AA30" s="122">
        <v>2.03676182E-5</v>
      </c>
      <c r="AB30" s="122">
        <v>6.3061448199999993E-5</v>
      </c>
      <c r="AC30" s="122">
        <v>9.4219999999999995E-7</v>
      </c>
      <c r="AD30" s="122">
        <v>3.8449999999999998E-7</v>
      </c>
      <c r="AE30" s="123"/>
      <c r="AF30" s="122">
        <v>84.676791319000003</v>
      </c>
      <c r="AG30" s="122" t="s">
        <v>420</v>
      </c>
      <c r="AH30" s="122" t="s">
        <v>421</v>
      </c>
      <c r="AI30" s="122">
        <v>1.2016096708999999</v>
      </c>
      <c r="AJ30" s="122" t="s">
        <v>420</v>
      </c>
      <c r="AK30" s="122" t="s">
        <v>420</v>
      </c>
      <c r="AL30" s="124" t="s">
        <v>9</v>
      </c>
    </row>
    <row r="31" spans="1:38" s="90" customFormat="1" ht="26.25" customHeight="1" thickBot="1" x14ac:dyDescent="0.3">
      <c r="A31" s="77" t="s">
        <v>109</v>
      </c>
      <c r="B31" s="77" t="s">
        <v>143</v>
      </c>
      <c r="C31" s="77" t="s">
        <v>45</v>
      </c>
      <c r="D31" s="121"/>
      <c r="E31" s="122" t="s">
        <v>420</v>
      </c>
      <c r="F31" s="122">
        <v>0.27072319703418574</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12.3859126316</v>
      </c>
      <c r="AG31" s="122" t="s">
        <v>420</v>
      </c>
      <c r="AH31" s="122" t="s">
        <v>420</v>
      </c>
      <c r="AI31" s="122">
        <v>0.1757628289</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6.6462749952397621E-2</v>
      </c>
      <c r="J32" s="122">
        <v>0.13691742195658446</v>
      </c>
      <c r="K32" s="122">
        <v>0.16533427725567934</v>
      </c>
      <c r="L32" s="122">
        <v>1.2700699746321171E-2</v>
      </c>
      <c r="M32" s="122" t="s">
        <v>420</v>
      </c>
      <c r="N32" s="126">
        <v>0.6143056239452388</v>
      </c>
      <c r="O32" s="122">
        <v>2.5338825351444035E-3</v>
      </c>
      <c r="P32" s="116" t="s">
        <v>421</v>
      </c>
      <c r="Q32" s="122">
        <v>6.95080631126202E-3</v>
      </c>
      <c r="R32" s="122">
        <v>0.23095072457654323</v>
      </c>
      <c r="S32" s="122">
        <v>5.0846134029651777</v>
      </c>
      <c r="T32" s="122">
        <v>3.4432120678639135E-2</v>
      </c>
      <c r="U32" s="122">
        <v>3.3066855451135855E-3</v>
      </c>
      <c r="V32" s="122">
        <v>1.3523695820112078</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3885.6912013172046</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1.8737535563979734E-2</v>
      </c>
      <c r="J33" s="122">
        <v>3.4699139933295799E-2</v>
      </c>
      <c r="K33" s="122">
        <v>6.9398279866591597E-2</v>
      </c>
      <c r="L33" s="122">
        <v>7.3562176658587062E-4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3885.6912013172046</v>
      </c>
      <c r="AL33" s="124" t="s">
        <v>381</v>
      </c>
    </row>
    <row r="34" spans="1:38" s="90" customFormat="1" ht="26.25" customHeight="1" thickBot="1" x14ac:dyDescent="0.3">
      <c r="A34" s="77" t="s">
        <v>107</v>
      </c>
      <c r="B34" s="77" t="s">
        <v>146</v>
      </c>
      <c r="C34" s="77" t="s">
        <v>48</v>
      </c>
      <c r="D34" s="121"/>
      <c r="E34" s="122">
        <v>6.6553991676000009E-3</v>
      </c>
      <c r="F34" s="122">
        <v>5.9074174728000002E-4</v>
      </c>
      <c r="G34" s="122">
        <v>2.6206657920000001E-4</v>
      </c>
      <c r="H34" s="122">
        <v>8.8993442520000014E-7</v>
      </c>
      <c r="I34" s="122">
        <v>1.7400128914800002E-4</v>
      </c>
      <c r="J34" s="122">
        <v>1.8284603619600005E-4</v>
      </c>
      <c r="K34" s="122">
        <v>1.93055713344E-4</v>
      </c>
      <c r="L34" s="122">
        <v>1.1310083794620003E-4</v>
      </c>
      <c r="M34" s="122">
        <v>1.3589244075600001E-3</v>
      </c>
      <c r="N34" s="122" t="s">
        <v>421</v>
      </c>
      <c r="O34" s="122">
        <v>1.2721148532000002E-6</v>
      </c>
      <c r="P34" s="122" t="s">
        <v>421</v>
      </c>
      <c r="Q34" s="122" t="s">
        <v>421</v>
      </c>
      <c r="R34" s="122">
        <v>6.3496548252000009E-6</v>
      </c>
      <c r="S34" s="122">
        <v>2.15877344616E-4</v>
      </c>
      <c r="T34" s="122">
        <v>8.8884248112000012E-6</v>
      </c>
      <c r="U34" s="122">
        <v>1.2721148532000002E-6</v>
      </c>
      <c r="V34" s="122">
        <v>1.2699309650400002E-4</v>
      </c>
      <c r="W34" s="122" t="s">
        <v>421</v>
      </c>
      <c r="X34" s="122">
        <v>3.8108848392000001E-6</v>
      </c>
      <c r="Y34" s="122">
        <v>6.3496548252000009E-6</v>
      </c>
      <c r="Z34" s="122" t="s">
        <v>421</v>
      </c>
      <c r="AA34" s="122" t="s">
        <v>421</v>
      </c>
      <c r="AB34" s="122">
        <v>1.01605396644E-5</v>
      </c>
      <c r="AC34" s="122" t="s">
        <v>420</v>
      </c>
      <c r="AD34" s="122" t="s">
        <v>420</v>
      </c>
      <c r="AE34" s="123"/>
      <c r="AF34" s="122">
        <v>5.4597204000000001</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2.4899571956093026E-2</v>
      </c>
      <c r="F36" s="122">
        <v>6.0352148093023269E-4</v>
      </c>
      <c r="G36" s="122">
        <v>6.2766234016744203E-4</v>
      </c>
      <c r="H36" s="122">
        <v>2.5209954432000003E-4</v>
      </c>
      <c r="I36" s="122">
        <v>3.4440959178418611E-4</v>
      </c>
      <c r="J36" s="122">
        <v>3.6901027691162798E-4</v>
      </c>
      <c r="K36" s="122">
        <v>3.6901027691162798E-4</v>
      </c>
      <c r="L36" s="122">
        <v>1.6657192873674426E-5</v>
      </c>
      <c r="M36" s="122">
        <v>1.3242985638697677E-3</v>
      </c>
      <c r="N36" s="122">
        <v>4.483302429767443E-5</v>
      </c>
      <c r="O36" s="122">
        <v>3.4486941767441868E-6</v>
      </c>
      <c r="P36" s="122">
        <v>1.034608253023256E-5</v>
      </c>
      <c r="Q36" s="122">
        <v>1.3794776706976747E-5</v>
      </c>
      <c r="R36" s="122">
        <v>1.7243470883720932E-5</v>
      </c>
      <c r="S36" s="122">
        <v>3.0348508755348842E-4</v>
      </c>
      <c r="T36" s="122">
        <v>3.4486941767441863E-4</v>
      </c>
      <c r="U36" s="122">
        <v>3.4486941767441865E-5</v>
      </c>
      <c r="V36" s="122">
        <v>4.138433012093024E-4</v>
      </c>
      <c r="W36" s="122">
        <v>4.483302429767443E-5</v>
      </c>
      <c r="X36" s="122">
        <v>6.8973883534883738E-7</v>
      </c>
      <c r="Y36" s="122">
        <v>3.4486941767441868E-6</v>
      </c>
      <c r="Z36" s="122">
        <v>3.4486941767441868E-6</v>
      </c>
      <c r="AA36" s="122">
        <v>3.4486941767441869E-7</v>
      </c>
      <c r="AB36" s="122">
        <v>7.9319966065116301E-6</v>
      </c>
      <c r="AC36" s="122">
        <v>2.7589553413953494E-5</v>
      </c>
      <c r="AD36" s="122">
        <v>1.3105037871627909E-5</v>
      </c>
      <c r="AE36" s="123"/>
      <c r="AF36" s="122">
        <v>14.829384960000002</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22.184669652406416</v>
      </c>
      <c r="AI37" s="122" t="s">
        <v>420</v>
      </c>
      <c r="AJ37" s="122" t="s">
        <v>420</v>
      </c>
      <c r="AK37" s="122" t="s">
        <v>337</v>
      </c>
      <c r="AL37" s="124" t="s">
        <v>9</v>
      </c>
    </row>
    <row r="38" spans="1:38" s="90" customFormat="1" ht="26.25" customHeight="1" thickBot="1" x14ac:dyDescent="0.3">
      <c r="A38" s="77" t="s">
        <v>107</v>
      </c>
      <c r="B38" s="77" t="s">
        <v>150</v>
      </c>
      <c r="C38" s="77" t="s">
        <v>249</v>
      </c>
      <c r="D38" s="129"/>
      <c r="E38" s="122">
        <v>7.3329122959569417E-3</v>
      </c>
      <c r="F38" s="122">
        <v>4.5784565858972482E-4</v>
      </c>
      <c r="G38" s="122">
        <v>4.2433792358195697E-6</v>
      </c>
      <c r="H38" s="122">
        <v>2.236026601507649E-6</v>
      </c>
      <c r="I38" s="122">
        <v>3.2365396850611469E-4</v>
      </c>
      <c r="J38" s="122">
        <v>4.0715598868058556E-4</v>
      </c>
      <c r="K38" s="122">
        <v>1.0433141545574327E-3</v>
      </c>
      <c r="L38" s="122">
        <v>1.9742823896484553E-4</v>
      </c>
      <c r="M38" s="122">
        <v>3.1775374355617523E-3</v>
      </c>
      <c r="N38" s="122">
        <v>2.6407034914823807E-10</v>
      </c>
      <c r="O38" s="122">
        <v>3.8809786287968545E-6</v>
      </c>
      <c r="P38" s="122" t="s">
        <v>421</v>
      </c>
      <c r="Q38" s="122" t="s">
        <v>421</v>
      </c>
      <c r="R38" s="122">
        <v>1.5270880596401382E-5</v>
      </c>
      <c r="S38" s="122">
        <v>5.6028832011842779E-4</v>
      </c>
      <c r="T38" s="122">
        <v>2.0865111669631784E-5</v>
      </c>
      <c r="U38" s="122">
        <v>2.8289418673086242E-6</v>
      </c>
      <c r="V38" s="122">
        <v>3.1858047915335821E-4</v>
      </c>
      <c r="W38" s="122" t="s">
        <v>421</v>
      </c>
      <c r="X38" s="122">
        <v>8.4874852866732343E-6</v>
      </c>
      <c r="Y38" s="122">
        <v>1.4140664990794884E-5</v>
      </c>
      <c r="Z38" s="122" t="s">
        <v>420</v>
      </c>
      <c r="AA38" s="122" t="s">
        <v>420</v>
      </c>
      <c r="AB38" s="122">
        <v>2.2628150277468123E-5</v>
      </c>
      <c r="AC38" s="122" t="s">
        <v>421</v>
      </c>
      <c r="AD38" s="122" t="s">
        <v>420</v>
      </c>
      <c r="AE38" s="123"/>
      <c r="AF38" s="122">
        <v>12.17884583068134</v>
      </c>
      <c r="AG38" s="122" t="s">
        <v>420</v>
      </c>
      <c r="AH38" s="122" t="s">
        <v>420</v>
      </c>
      <c r="AI38" s="122">
        <v>6.8282909896001649E-6</v>
      </c>
      <c r="AJ38" s="122" t="s">
        <v>420</v>
      </c>
      <c r="AK38" s="122" t="s">
        <v>337</v>
      </c>
      <c r="AL38" s="124" t="s">
        <v>9</v>
      </c>
    </row>
    <row r="39" spans="1:38" s="90" customFormat="1" ht="26.25" customHeight="1" thickBot="1" x14ac:dyDescent="0.3">
      <c r="A39" s="77" t="s">
        <v>101</v>
      </c>
      <c r="B39" s="77" t="s">
        <v>151</v>
      </c>
      <c r="C39" s="77" t="s">
        <v>345</v>
      </c>
      <c r="D39" s="121"/>
      <c r="E39" s="122">
        <v>0.63548577262895578</v>
      </c>
      <c r="F39" s="122">
        <v>0.2988774155808</v>
      </c>
      <c r="G39" s="122">
        <v>0.120731817852972</v>
      </c>
      <c r="H39" s="122">
        <v>2.3609622717000003E-4</v>
      </c>
      <c r="I39" s="122">
        <v>5.1031815356448018E-2</v>
      </c>
      <c r="J39" s="122">
        <v>5.8114702171548002E-2</v>
      </c>
      <c r="K39" s="122">
        <v>5.8114702171548002E-2</v>
      </c>
      <c r="L39" s="122">
        <v>2.4139879477369924E-2</v>
      </c>
      <c r="M39" s="122">
        <v>0.53687761884450014</v>
      </c>
      <c r="N39" s="122">
        <v>1.9008056428887601E-2</v>
      </c>
      <c r="O39" s="122">
        <v>3.6399183436944E-4</v>
      </c>
      <c r="P39" s="122">
        <v>1.3302621843300003E-3</v>
      </c>
      <c r="Q39" s="122">
        <v>2.2746470930100002E-3</v>
      </c>
      <c r="R39" s="122">
        <v>2.3751864291430801E-2</v>
      </c>
      <c r="S39" s="122">
        <v>7.1113351299861597E-3</v>
      </c>
      <c r="T39" s="122">
        <v>0.29526252553693083</v>
      </c>
      <c r="U39" s="122">
        <v>8.7071248232280002E-4</v>
      </c>
      <c r="V39" s="122">
        <v>5.0484732377868012E-2</v>
      </c>
      <c r="W39" s="122">
        <v>1.4165773630199999E-2</v>
      </c>
      <c r="X39" s="122">
        <v>4.4858283162299992E-6</v>
      </c>
      <c r="Y39" s="122">
        <v>3.5414434075499994E-5</v>
      </c>
      <c r="Z39" s="122">
        <v>4.0136358618899991E-6</v>
      </c>
      <c r="AA39" s="122">
        <v>3.5414434075499998E-6</v>
      </c>
      <c r="AB39" s="122">
        <v>4.745534166116999E-5</v>
      </c>
      <c r="AC39" s="122">
        <v>5.1941169977400004E-4</v>
      </c>
      <c r="AD39" s="122">
        <v>3.0692509532100003E-7</v>
      </c>
      <c r="AE39" s="123"/>
      <c r="AF39" s="122">
        <v>2361.3088005</v>
      </c>
      <c r="AG39" s="122" t="s">
        <v>420</v>
      </c>
      <c r="AH39" s="122">
        <v>10882.692777599999</v>
      </c>
      <c r="AI39" s="122">
        <v>58.620265200000006</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1.3592818906519462</v>
      </c>
      <c r="F41" s="122">
        <v>0.26506067535495692</v>
      </c>
      <c r="G41" s="122">
        <v>0.4845182031704261</v>
      </c>
      <c r="H41" s="122">
        <v>8.3602018508551566E-3</v>
      </c>
      <c r="I41" s="122">
        <v>0.21145290190283378</v>
      </c>
      <c r="J41" s="122">
        <v>0.21413986638933932</v>
      </c>
      <c r="K41" s="122">
        <v>0.23011253243446295</v>
      </c>
      <c r="L41" s="122">
        <v>1.6703627231365495E-2</v>
      </c>
      <c r="M41" s="122">
        <v>2.6004452164862895</v>
      </c>
      <c r="N41" s="122">
        <v>3.4114464854992775E-2</v>
      </c>
      <c r="O41" s="122">
        <v>9.3684351479004341E-4</v>
      </c>
      <c r="P41" s="122">
        <v>3.9552229786074759E-3</v>
      </c>
      <c r="Q41" s="122">
        <v>4.1258367746526345E-3</v>
      </c>
      <c r="R41" s="122">
        <v>1.0864489552347671E-2</v>
      </c>
      <c r="S41" s="122">
        <v>9.4677909142931466E-3</v>
      </c>
      <c r="T41" s="122">
        <v>3.698893204847396E-3</v>
      </c>
      <c r="U41" s="122">
        <v>1.6517763309140492E-3</v>
      </c>
      <c r="V41" s="122">
        <v>0.10481553781237631</v>
      </c>
      <c r="W41" s="122">
        <v>0.25726664634719021</v>
      </c>
      <c r="X41" s="122">
        <v>6.0986621116656044E-2</v>
      </c>
      <c r="Y41" s="122">
        <v>9.1164694681948821E-2</v>
      </c>
      <c r="Z41" s="122">
        <v>3.5936185850297675E-2</v>
      </c>
      <c r="AA41" s="122">
        <v>3.1078372630441019E-2</v>
      </c>
      <c r="AB41" s="122">
        <v>0.2191658742793435</v>
      </c>
      <c r="AC41" s="122">
        <v>4.3099172108531714E-4</v>
      </c>
      <c r="AD41" s="122">
        <v>3.517619273197576E-2</v>
      </c>
      <c r="AE41" s="123"/>
      <c r="AF41" s="122">
        <v>6373.5891706122393</v>
      </c>
      <c r="AG41" s="122">
        <v>201.38508000000002</v>
      </c>
      <c r="AH41" s="122">
        <v>20517.437898000004</v>
      </c>
      <c r="AI41" s="122">
        <v>255.86412443785468</v>
      </c>
      <c r="AJ41" s="122" t="s">
        <v>420</v>
      </c>
      <c r="AK41" s="122" t="s">
        <v>337</v>
      </c>
      <c r="AL41" s="124" t="s">
        <v>9</v>
      </c>
    </row>
    <row r="42" spans="1:38" s="90" customFormat="1" ht="26.25" customHeight="1" thickBot="1" x14ac:dyDescent="0.3">
      <c r="A42" s="77" t="s">
        <v>107</v>
      </c>
      <c r="B42" s="77" t="s">
        <v>154</v>
      </c>
      <c r="C42" s="77" t="s">
        <v>50</v>
      </c>
      <c r="D42" s="121"/>
      <c r="E42" s="122">
        <v>3.0489171093360779E-3</v>
      </c>
      <c r="F42" s="122">
        <v>7.1039789363346775E-2</v>
      </c>
      <c r="G42" s="122">
        <v>5.1831256878577971E-6</v>
      </c>
      <c r="H42" s="122">
        <v>7.2126250293836952E-6</v>
      </c>
      <c r="I42" s="122">
        <v>3.0042013370083738E-4</v>
      </c>
      <c r="J42" s="122">
        <v>3.1981479833255742E-4</v>
      </c>
      <c r="K42" s="122">
        <v>3.4151950842143742E-4</v>
      </c>
      <c r="L42" s="122">
        <v>4.1333940544011176E-5</v>
      </c>
      <c r="M42" s="122">
        <v>0.2054328567874304</v>
      </c>
      <c r="N42" s="122">
        <v>1.081352329636735E-5</v>
      </c>
      <c r="O42" s="122">
        <v>4.8332995930025179E-6</v>
      </c>
      <c r="P42" s="122" t="s">
        <v>421</v>
      </c>
      <c r="Q42" s="122" t="s">
        <v>421</v>
      </c>
      <c r="R42" s="122">
        <v>6.0109921895838155E-5</v>
      </c>
      <c r="S42" s="122">
        <v>1.5820316066058433E-3</v>
      </c>
      <c r="T42" s="122">
        <v>3.65536504949624E-5</v>
      </c>
      <c r="U42" s="122">
        <v>4.3717321928625174E-6</v>
      </c>
      <c r="V42" s="122">
        <v>7.3000394529124384E-4</v>
      </c>
      <c r="W42" s="122" t="s">
        <v>421</v>
      </c>
      <c r="X42" s="122">
        <v>1.1598138487668873E-5</v>
      </c>
      <c r="Y42" s="122">
        <v>1.2777647969706408E-5</v>
      </c>
      <c r="Z42" s="122" t="s">
        <v>420</v>
      </c>
      <c r="AA42" s="122" t="s">
        <v>420</v>
      </c>
      <c r="AB42" s="122">
        <v>2.4375786457375277E-5</v>
      </c>
      <c r="AC42" s="122" t="s">
        <v>421</v>
      </c>
      <c r="AD42" s="122" t="s">
        <v>420</v>
      </c>
      <c r="AE42" s="123"/>
      <c r="AF42" s="122">
        <v>19.36677361438095</v>
      </c>
      <c r="AG42" s="122" t="s">
        <v>420</v>
      </c>
      <c r="AH42" s="122" t="s">
        <v>420</v>
      </c>
      <c r="AI42" s="122">
        <v>0.2796144433806434</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1.5488534950109992E-3</v>
      </c>
      <c r="F44" s="122">
        <v>5.4958431599089509E-3</v>
      </c>
      <c r="G44" s="122">
        <v>9.0072714342827193E-7</v>
      </c>
      <c r="H44" s="122">
        <v>4.0422935082828015E-7</v>
      </c>
      <c r="I44" s="122">
        <v>1.5755357304847887E-4</v>
      </c>
      <c r="J44" s="122">
        <v>1.6525798457694041E-4</v>
      </c>
      <c r="K44" s="122">
        <v>2.4307357755617125E-4</v>
      </c>
      <c r="L44" s="122">
        <v>3.9296186645037944E-5</v>
      </c>
      <c r="M44" s="122">
        <v>1.3563034293114805E-2</v>
      </c>
      <c r="N44" s="122">
        <v>5.2276719686162394E-7</v>
      </c>
      <c r="O44" s="122">
        <v>1.7560205297501269E-6</v>
      </c>
      <c r="P44" s="122" t="s">
        <v>421</v>
      </c>
      <c r="Q44" s="122" t="s">
        <v>421</v>
      </c>
      <c r="R44" s="122">
        <v>5.3074753381890956E-6</v>
      </c>
      <c r="S44" s="122">
        <v>2.2962176528472925E-4</v>
      </c>
      <c r="T44" s="122">
        <v>6.5970425396739637E-6</v>
      </c>
      <c r="U44" s="122">
        <v>6.4478294764243513E-7</v>
      </c>
      <c r="V44" s="122">
        <v>1.3282078513116659E-4</v>
      </c>
      <c r="W44" s="122" t="s">
        <v>421</v>
      </c>
      <c r="X44" s="122">
        <v>2.1639662767759618E-6</v>
      </c>
      <c r="Y44" s="122">
        <v>3.030839563693268E-6</v>
      </c>
      <c r="Z44" s="122" t="s">
        <v>420</v>
      </c>
      <c r="AA44" s="122" t="s">
        <v>420</v>
      </c>
      <c r="AB44" s="122">
        <v>5.194805840469229E-6</v>
      </c>
      <c r="AC44" s="122" t="s">
        <v>421</v>
      </c>
      <c r="AD44" s="122" t="s">
        <v>420</v>
      </c>
      <c r="AE44" s="123"/>
      <c r="AF44" s="122">
        <v>2.8000858253063612</v>
      </c>
      <c r="AG44" s="122" t="s">
        <v>420</v>
      </c>
      <c r="AH44" s="122" t="s">
        <v>420</v>
      </c>
      <c r="AI44" s="122">
        <v>1.3517634795055874E-2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8.126113120060811E-5</v>
      </c>
      <c r="F47" s="122">
        <v>1.2303578619491675E-5</v>
      </c>
      <c r="G47" s="122">
        <v>3.0930792335498124E-8</v>
      </c>
      <c r="H47" s="122">
        <v>1.5064740382782209E-8</v>
      </c>
      <c r="I47" s="122">
        <v>1.42592595679872E-5</v>
      </c>
      <c r="J47" s="122">
        <v>9.7936529815337075E-5</v>
      </c>
      <c r="K47" s="122">
        <v>6.9371407268940181E-4</v>
      </c>
      <c r="L47" s="122">
        <v>4.6111538575317044E-6</v>
      </c>
      <c r="M47" s="122">
        <v>4.4942404912166097E-5</v>
      </c>
      <c r="N47" s="122">
        <v>4.3792241247126702E-11</v>
      </c>
      <c r="O47" s="122">
        <v>2.5011640481028369E-6</v>
      </c>
      <c r="P47" s="122" t="s">
        <v>421</v>
      </c>
      <c r="Q47" s="122" t="s">
        <v>421</v>
      </c>
      <c r="R47" s="122">
        <v>3.4826681392723074E-6</v>
      </c>
      <c r="S47" s="122">
        <v>2.3016283582965842E-4</v>
      </c>
      <c r="T47" s="122">
        <v>3.4887137809954235E-6</v>
      </c>
      <c r="U47" s="122">
        <v>2.0624239085463186E-8</v>
      </c>
      <c r="V47" s="122">
        <v>1.1210244757946673E-4</v>
      </c>
      <c r="W47" s="122" t="s">
        <v>421</v>
      </c>
      <c r="X47" s="122">
        <v>5.6614041671521437E-8</v>
      </c>
      <c r="Y47" s="122">
        <v>9.6017302731909472E-8</v>
      </c>
      <c r="Z47" s="122" t="s">
        <v>420</v>
      </c>
      <c r="AA47" s="122" t="s">
        <v>420</v>
      </c>
      <c r="AB47" s="122">
        <v>1.526313444034309E-7</v>
      </c>
      <c r="AC47" s="122" t="s">
        <v>421</v>
      </c>
      <c r="AD47" s="122" t="s">
        <v>420</v>
      </c>
      <c r="AE47" s="123"/>
      <c r="AF47" s="122">
        <v>8.8686529651621979E-2</v>
      </c>
      <c r="AG47" s="122" t="s">
        <v>420</v>
      </c>
      <c r="AH47" s="122" t="s">
        <v>420</v>
      </c>
      <c r="AI47" s="122">
        <v>1.1323731243839531E-6</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0.13253431289001574</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0.26912438642396952</v>
      </c>
      <c r="AL53" s="124" t="s">
        <v>307</v>
      </c>
    </row>
    <row r="54" spans="1:38" s="90" customFormat="1" ht="37.5" customHeight="1" thickBot="1" x14ac:dyDescent="0.3">
      <c r="A54" s="77" t="s">
        <v>102</v>
      </c>
      <c r="B54" s="77" t="s">
        <v>164</v>
      </c>
      <c r="C54" s="77" t="s">
        <v>258</v>
      </c>
      <c r="D54" s="121"/>
      <c r="E54" s="122" t="s">
        <v>420</v>
      </c>
      <c r="F54" s="122">
        <v>0.14273495895814398</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33727.090604400008</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2.2249736296296296E-3</v>
      </c>
      <c r="J61" s="122">
        <v>2.2249736296296296E-2</v>
      </c>
      <c r="K61" s="122">
        <v>7.3999140740740738E-2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65417.481481481482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2.4494052402957349</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1068532</v>
      </c>
      <c r="AL82" s="124" t="s">
        <v>338</v>
      </c>
    </row>
    <row r="83" spans="1:38" s="90" customFormat="1" ht="26.25" customHeight="1" thickBot="1" x14ac:dyDescent="0.3">
      <c r="A83" s="77" t="s">
        <v>100</v>
      </c>
      <c r="B83" s="84" t="s">
        <v>194</v>
      </c>
      <c r="C83" s="83" t="s">
        <v>62</v>
      </c>
      <c r="D83" s="121"/>
      <c r="E83" s="122" t="s">
        <v>421</v>
      </c>
      <c r="F83" s="122">
        <v>6.0394372923076921E-4</v>
      </c>
      <c r="G83" s="122" t="s">
        <v>421</v>
      </c>
      <c r="H83" s="122" t="s">
        <v>420</v>
      </c>
      <c r="I83" s="122">
        <v>1.509859323076923E-4</v>
      </c>
      <c r="J83" s="122">
        <v>1.1323944923076923E-3</v>
      </c>
      <c r="K83" s="122">
        <v>5.284507630769231E-3</v>
      </c>
      <c r="L83" s="122">
        <v>8.606198141538462E-6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0.81934216100402979</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1.15549E-2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5.6710560708432035E-3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1068532</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0.34197991999999999</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3.4923543338695687E-3</v>
      </c>
      <c r="F91" s="122">
        <v>9.2300674118976599E-3</v>
      </c>
      <c r="G91" s="122">
        <v>1.6467793545579569E-3</v>
      </c>
      <c r="H91" s="122">
        <v>7.9142106940858041E-3</v>
      </c>
      <c r="I91" s="122">
        <v>6.3413199148222313E-2</v>
      </c>
      <c r="J91" s="122">
        <v>7.4427309911040337E-2</v>
      </c>
      <c r="K91" s="122">
        <v>7.6702212738458564E-2</v>
      </c>
      <c r="L91" s="122">
        <v>2.317052046581747E-4</v>
      </c>
      <c r="M91" s="122">
        <v>0.10671916102162532</v>
      </c>
      <c r="N91" s="122">
        <v>0.18020050151467223</v>
      </c>
      <c r="O91" s="122">
        <v>1.3191957853606972E-2</v>
      </c>
      <c r="P91" s="122">
        <v>2.800701294980226E-4</v>
      </c>
      <c r="Q91" s="122">
        <v>3.1751491264748062E-4</v>
      </c>
      <c r="R91" s="122">
        <v>1.4488190472381753E-2</v>
      </c>
      <c r="S91" s="122">
        <v>0.54800429974026355</v>
      </c>
      <c r="T91" s="122">
        <v>2.9898327391310209E-2</v>
      </c>
      <c r="U91" s="122">
        <v>2.5811435684053702E-3</v>
      </c>
      <c r="V91" s="122">
        <v>0.31700541463429321</v>
      </c>
      <c r="W91" s="122">
        <v>1.9070387214664586E-4</v>
      </c>
      <c r="X91" s="122">
        <v>2.1168129808277691E-4</v>
      </c>
      <c r="Y91" s="122">
        <v>8.5816742465990645E-5</v>
      </c>
      <c r="Z91" s="122">
        <v>8.5816742465990645E-5</v>
      </c>
      <c r="AA91" s="122">
        <v>8.5816742465990645E-5</v>
      </c>
      <c r="AB91" s="122">
        <v>4.6913152548074883E-4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0.21532430167611885</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3.6128944863985112E-5</v>
      </c>
      <c r="F99" s="122">
        <v>1.4948085786996308E-3</v>
      </c>
      <c r="G99" s="122" t="s">
        <v>420</v>
      </c>
      <c r="H99" s="122">
        <v>1.2307520320824856E-3</v>
      </c>
      <c r="I99" s="122">
        <v>2.7879999999999997E-5</v>
      </c>
      <c r="J99" s="122">
        <v>4.2840000000000003E-5</v>
      </c>
      <c r="K99" s="122">
        <v>9.3839999999999982E-5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6.8000000000000005E-2</v>
      </c>
      <c r="AL99" s="124" t="s">
        <v>334</v>
      </c>
    </row>
    <row r="100" spans="1:38" s="90" customFormat="1" ht="26.25" customHeight="1" thickBot="1" x14ac:dyDescent="0.3">
      <c r="A100" s="77" t="s">
        <v>104</v>
      </c>
      <c r="B100" s="77" t="s">
        <v>203</v>
      </c>
      <c r="C100" s="77" t="s">
        <v>357</v>
      </c>
      <c r="D100" s="129"/>
      <c r="E100" s="122">
        <v>5.030332038309736E-5</v>
      </c>
      <c r="F100" s="122">
        <v>1.2204487523712173E-3</v>
      </c>
      <c r="G100" s="122" t="s">
        <v>420</v>
      </c>
      <c r="H100" s="122">
        <v>1.0348233674491725E-3</v>
      </c>
      <c r="I100" s="122">
        <v>2.6999999999999999E-5</v>
      </c>
      <c r="J100" s="122">
        <v>4.0500000000000002E-5</v>
      </c>
      <c r="K100" s="122">
        <v>8.8499999999999996E-5</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0.15</v>
      </c>
      <c r="AL100" s="124" t="s">
        <v>334</v>
      </c>
    </row>
    <row r="101" spans="1:38" s="90" customFormat="1" ht="26.25" customHeight="1" thickBot="1" x14ac:dyDescent="0.3">
      <c r="A101" s="77" t="s">
        <v>104</v>
      </c>
      <c r="B101" s="77" t="s">
        <v>205</v>
      </c>
      <c r="C101" s="77" t="s">
        <v>244</v>
      </c>
      <c r="D101" s="129"/>
      <c r="E101" s="122">
        <v>1.4484289559295853E-6</v>
      </c>
      <c r="F101" s="122">
        <v>8.0010004595998944E-6</v>
      </c>
      <c r="G101" s="122" t="s">
        <v>420</v>
      </c>
      <c r="H101" s="122">
        <v>3.3763099590892724E-5</v>
      </c>
      <c r="I101" s="122">
        <v>6.9999999999999997E-7</v>
      </c>
      <c r="J101" s="122">
        <v>2.1000000000000002E-6</v>
      </c>
      <c r="K101" s="122">
        <v>4.9000000000000005E-6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3.5000000000000003E-2</v>
      </c>
      <c r="AL101" s="124" t="s">
        <v>334</v>
      </c>
    </row>
    <row r="102" spans="1:38" s="90" customFormat="1" ht="26.25" customHeight="1" thickBot="1" x14ac:dyDescent="0.3">
      <c r="A102" s="77" t="s">
        <v>104</v>
      </c>
      <c r="B102" s="77" t="s">
        <v>206</v>
      </c>
      <c r="C102" s="77" t="s">
        <v>358</v>
      </c>
      <c r="D102" s="129"/>
      <c r="E102" s="122">
        <v>3.4999788558811108E-8</v>
      </c>
      <c r="F102" s="122">
        <v>1.0650259761352245E-6</v>
      </c>
      <c r="G102" s="122" t="s">
        <v>420</v>
      </c>
      <c r="H102" s="122">
        <v>3.6826756306879206E-6</v>
      </c>
      <c r="I102" s="122">
        <v>1.52E-8</v>
      </c>
      <c r="J102" s="122">
        <v>1.86E-7</v>
      </c>
      <c r="K102" s="122">
        <v>1.3949999999999998E-6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5.6483967123287667E-7</v>
      </c>
      <c r="F104" s="122">
        <v>6.9946520547945212E-6</v>
      </c>
      <c r="G104" s="122" t="s">
        <v>420</v>
      </c>
      <c r="H104" s="122">
        <v>1.173254487671233E-5</v>
      </c>
      <c r="I104" s="122">
        <v>2.3999999999999998E-7</v>
      </c>
      <c r="J104" s="122">
        <v>7.1999999999999999E-7</v>
      </c>
      <c r="K104" s="122">
        <v>1.6800000000000002E-6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1.2E-2</v>
      </c>
      <c r="AL104" s="124" t="s">
        <v>334</v>
      </c>
    </row>
    <row r="105" spans="1:38" s="90" customFormat="1" ht="26.25" customHeight="1" thickBot="1" x14ac:dyDescent="0.3">
      <c r="A105" s="77" t="s">
        <v>104</v>
      </c>
      <c r="B105" s="77" t="s">
        <v>298</v>
      </c>
      <c r="C105" s="77" t="s">
        <v>247</v>
      </c>
      <c r="D105" s="129"/>
      <c r="E105" s="122">
        <v>1.0042203287671234E-5</v>
      </c>
      <c r="F105" s="122">
        <v>1.2648714246575344E-4</v>
      </c>
      <c r="G105" s="122" t="s">
        <v>420</v>
      </c>
      <c r="H105" s="122">
        <v>2.55772894520548E-4</v>
      </c>
      <c r="I105" s="122">
        <v>2.9400000000000002E-6</v>
      </c>
      <c r="J105" s="122">
        <v>4.6199999999999998E-6</v>
      </c>
      <c r="K105" s="122">
        <v>1.008E-5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2.1000000000000001E-2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1.1990565912964413E-6</v>
      </c>
      <c r="F107" s="122">
        <v>1.3412901469680966E-5</v>
      </c>
      <c r="G107" s="122" t="s">
        <v>420</v>
      </c>
      <c r="H107" s="122">
        <v>4.7818894276188232E-5</v>
      </c>
      <c r="I107" s="122">
        <v>3.5799999999999996E-8</v>
      </c>
      <c r="J107" s="122">
        <v>8.9500000000000001E-7</v>
      </c>
      <c r="K107" s="122">
        <v>4.2512500000000002E-6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0.17899999999999999</v>
      </c>
      <c r="AL107" s="124" t="s">
        <v>334</v>
      </c>
    </row>
    <row r="108" spans="1:38" s="90" customFormat="1" ht="26.25" customHeight="1" thickBot="1" x14ac:dyDescent="0.3">
      <c r="A108" s="77" t="s">
        <v>104</v>
      </c>
      <c r="B108" s="77" t="s">
        <v>300</v>
      </c>
      <c r="C108" s="77" t="s">
        <v>360</v>
      </c>
      <c r="D108" s="129"/>
      <c r="E108" s="122">
        <v>2.4964289806485469E-6</v>
      </c>
      <c r="F108" s="122">
        <v>6.4903377078666006E-5</v>
      </c>
      <c r="G108" s="122" t="s">
        <v>420</v>
      </c>
      <c r="H108" s="122">
        <v>5.1375947314433835E-5</v>
      </c>
      <c r="I108" s="122">
        <v>7.5000000000000002E-7</v>
      </c>
      <c r="J108" s="122">
        <v>1.0000000000000001E-5</v>
      </c>
      <c r="K108" s="122">
        <v>2.0000000000000002E-5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0.5</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9.8287270088709481E-8</v>
      </c>
      <c r="F110" s="122">
        <v>8.7674999999999986E-6</v>
      </c>
      <c r="G110" s="122" t="s">
        <v>420</v>
      </c>
      <c r="H110" s="122">
        <v>3.3067720469666974E-6</v>
      </c>
      <c r="I110" s="122">
        <v>4.3700000000000006E-7</v>
      </c>
      <c r="J110" s="122">
        <v>3.4400000000000005E-6</v>
      </c>
      <c r="K110" s="122">
        <v>3.6600000000000001E-6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2.6499999999999999E-2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9.9776156400000014E-4</v>
      </c>
      <c r="F112" s="122" t="s">
        <v>421</v>
      </c>
      <c r="G112" s="122" t="s">
        <v>420</v>
      </c>
      <c r="H112" s="122">
        <v>8.8452702415693163E-4</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24944.039100000002</v>
      </c>
      <c r="AL112" s="124" t="s">
        <v>411</v>
      </c>
    </row>
    <row r="113" spans="1:38" s="90" customFormat="1" ht="26.25" customHeight="1" thickBot="1" x14ac:dyDescent="0.3">
      <c r="A113" s="77" t="s">
        <v>114</v>
      </c>
      <c r="B113" s="84" t="s">
        <v>222</v>
      </c>
      <c r="C113" s="84" t="s">
        <v>120</v>
      </c>
      <c r="D113" s="121"/>
      <c r="E113" s="122">
        <v>2.7611595411035464E-4</v>
      </c>
      <c r="F113" s="122" t="s">
        <v>421</v>
      </c>
      <c r="G113" s="122" t="s">
        <v>420</v>
      </c>
      <c r="H113" s="122">
        <v>1.614580961599684E-3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6902.8988527588645</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3.4911532008805333E-4</v>
      </c>
      <c r="F116" s="122" t="s">
        <v>421</v>
      </c>
      <c r="G116" s="122" t="s">
        <v>420</v>
      </c>
      <c r="H116" s="122">
        <v>1.0039756396848668E-3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8727.8830022013353</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1.9466864999999999E-5</v>
      </c>
      <c r="J119" s="122">
        <v>3.4705050000000001E-4</v>
      </c>
      <c r="K119" s="122">
        <v>3.4705050000000001E-4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260.73</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2.2422779999999999E-4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260.73</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4.2482400000000003E-3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17.701000000000001</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v>1.3307666293116463E-2</v>
      </c>
      <c r="F132" s="122">
        <v>1.1220652800000001E-2</v>
      </c>
      <c r="G132" s="122">
        <v>3.0757790873494825E-4</v>
      </c>
      <c r="H132" s="122" t="s">
        <v>421</v>
      </c>
      <c r="I132" s="122">
        <v>1.6361516746144757E-5</v>
      </c>
      <c r="J132" s="122">
        <v>6.0983835144721345E-5</v>
      </c>
      <c r="K132" s="122">
        <v>7.7345351890866095E-5</v>
      </c>
      <c r="L132" s="122">
        <v>2.1344342300652475E-6</v>
      </c>
      <c r="M132" s="122">
        <v>4.8080004310111705E-4</v>
      </c>
      <c r="N132" s="122">
        <v>0.66789600000000005</v>
      </c>
      <c r="O132" s="122">
        <v>0.21372672000000001</v>
      </c>
      <c r="P132" s="122">
        <v>3.0723215999999998E-2</v>
      </c>
      <c r="Q132" s="122">
        <v>6.2782224000000011E-2</v>
      </c>
      <c r="R132" s="122">
        <v>0.18701088000000002</v>
      </c>
      <c r="S132" s="122">
        <v>0.53431680000000004</v>
      </c>
      <c r="T132" s="122">
        <v>0.10686336</v>
      </c>
      <c r="U132" s="122">
        <v>2.003688E-3</v>
      </c>
      <c r="V132" s="122">
        <v>0.88162272000000008</v>
      </c>
      <c r="W132" s="122">
        <v>0.66789600000000005</v>
      </c>
      <c r="X132" s="122">
        <v>6.8125392000000012E-6</v>
      </c>
      <c r="Y132" s="122">
        <v>9.3505440000000024E-7</v>
      </c>
      <c r="Z132" s="122">
        <v>8.1483312000000009E-6</v>
      </c>
      <c r="AA132" s="122">
        <v>1.3357920000000004E-6</v>
      </c>
      <c r="AB132" s="122">
        <v>1.7231716800000003E-5</v>
      </c>
      <c r="AC132" s="122">
        <v>6.2782224000000011E-2</v>
      </c>
      <c r="AD132" s="122">
        <v>6.0110640000000007E-2</v>
      </c>
      <c r="AE132" s="123"/>
      <c r="AF132" s="122" t="s">
        <v>422</v>
      </c>
      <c r="AG132" s="122" t="s">
        <v>422</v>
      </c>
      <c r="AH132" s="122" t="s">
        <v>422</v>
      </c>
      <c r="AI132" s="122" t="s">
        <v>422</v>
      </c>
      <c r="AJ132" s="122" t="s">
        <v>422</v>
      </c>
      <c r="AK132" s="122">
        <v>13.357920000000002</v>
      </c>
      <c r="AL132" s="124" t="s">
        <v>416</v>
      </c>
    </row>
    <row r="133" spans="1:38" s="90" customFormat="1" ht="26.25" customHeight="1" thickBot="1" x14ac:dyDescent="0.3">
      <c r="A133" s="77" t="s">
        <v>105</v>
      </c>
      <c r="B133" s="77" t="s">
        <v>292</v>
      </c>
      <c r="C133" s="83" t="s">
        <v>84</v>
      </c>
      <c r="D133" s="121"/>
      <c r="E133" s="122">
        <v>5.2371000000000006E-3</v>
      </c>
      <c r="F133" s="122">
        <v>8.2524000000000012E-5</v>
      </c>
      <c r="G133" s="122">
        <v>7.1732400000000009E-4</v>
      </c>
      <c r="H133" s="122" t="s">
        <v>420</v>
      </c>
      <c r="I133" s="122">
        <v>2.2027560000000002E-4</v>
      </c>
      <c r="J133" s="122">
        <v>2.2027560000000002E-4</v>
      </c>
      <c r="K133" s="122">
        <v>2.4477888000000003E-4</v>
      </c>
      <c r="L133" s="122" t="s">
        <v>421</v>
      </c>
      <c r="M133" s="122">
        <v>8.8872000000000007E-4</v>
      </c>
      <c r="N133" s="122">
        <v>1.9063044000000001E-4</v>
      </c>
      <c r="O133" s="122">
        <v>3.1930440000000005E-5</v>
      </c>
      <c r="P133" s="122">
        <v>9.4585199999999998E-3</v>
      </c>
      <c r="Q133" s="122">
        <v>8.639628000000001E-5</v>
      </c>
      <c r="R133" s="122">
        <v>8.6078880000000006E-5</v>
      </c>
      <c r="S133" s="122">
        <v>7.8905640000000008E-5</v>
      </c>
      <c r="T133" s="122">
        <v>1.1001083999999999E-4</v>
      </c>
      <c r="U133" s="122">
        <v>1.2556344000000001E-4</v>
      </c>
      <c r="V133" s="122">
        <v>1.0164417600000001E-3</v>
      </c>
      <c r="W133" s="122">
        <v>1.7139600000000001E-4</v>
      </c>
      <c r="X133" s="122">
        <v>8.3793600000000007E-8</v>
      </c>
      <c r="Y133" s="122">
        <v>4.5769080000000003E-8</v>
      </c>
      <c r="Z133" s="122">
        <v>4.0881120000000006E-8</v>
      </c>
      <c r="AA133" s="122">
        <v>4.4372520000000002E-8</v>
      </c>
      <c r="AB133" s="122">
        <v>2.1481632000000003E-7</v>
      </c>
      <c r="AC133" s="122">
        <v>9.5220000000000005E-4</v>
      </c>
      <c r="AD133" s="122">
        <v>2.60268E-3</v>
      </c>
      <c r="AE133" s="123"/>
      <c r="AF133" s="122" t="s">
        <v>420</v>
      </c>
      <c r="AG133" s="122" t="s">
        <v>420</v>
      </c>
      <c r="AH133" s="122" t="s">
        <v>420</v>
      </c>
      <c r="AI133" s="122" t="s">
        <v>420</v>
      </c>
      <c r="AJ133" s="122" t="s">
        <v>420</v>
      </c>
      <c r="AK133" s="122">
        <v>6348</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2.0307859950000002E-3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135385733</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4.6014060000000002E-2</v>
      </c>
      <c r="J139" s="122">
        <v>4.6014060000000002E-2</v>
      </c>
      <c r="K139" s="122">
        <v>4.6014060000000002E-2</v>
      </c>
      <c r="L139" s="122" t="s">
        <v>421</v>
      </c>
      <c r="M139" s="122" t="s">
        <v>421</v>
      </c>
      <c r="N139" s="122">
        <v>1.3441000000000001E-4</v>
      </c>
      <c r="O139" s="122">
        <v>2.6891000000000003E-4</v>
      </c>
      <c r="P139" s="122">
        <v>2.6891000000000003E-4</v>
      </c>
      <c r="Q139" s="122">
        <v>4.2640000000000001E-4</v>
      </c>
      <c r="R139" s="122">
        <v>4.0535000000000007E-4</v>
      </c>
      <c r="S139" s="122">
        <v>9.4508000000000005E-4</v>
      </c>
      <c r="T139" s="122" t="s">
        <v>421</v>
      </c>
      <c r="U139" s="122" t="s">
        <v>421</v>
      </c>
      <c r="V139" s="122" t="s">
        <v>421</v>
      </c>
      <c r="W139" s="122">
        <v>0.45707999999999999</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1180</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7.2167058787986536</v>
      </c>
      <c r="F141" s="69">
        <f t="shared" ref="F141:AD141" si="0">SUM(F14:F140)</f>
        <v>5.9954316090946831</v>
      </c>
      <c r="G141" s="69">
        <f t="shared" si="0"/>
        <v>0.66881664612790992</v>
      </c>
      <c r="H141" s="69">
        <f t="shared" si="0"/>
        <v>7.9037954431634652E-2</v>
      </c>
      <c r="I141" s="69">
        <f t="shared" si="0"/>
        <v>0.69305235913468033</v>
      </c>
      <c r="J141" s="69">
        <f t="shared" si="0"/>
        <v>0.82898896131554223</v>
      </c>
      <c r="K141" s="69">
        <f t="shared" si="0"/>
        <v>1.0241659480676881</v>
      </c>
      <c r="L141" s="69">
        <f t="shared" si="0"/>
        <v>0.19852138358810659</v>
      </c>
      <c r="M141" s="69">
        <f t="shared" si="0"/>
        <v>9.3535561395385933</v>
      </c>
      <c r="N141" s="69">
        <f t="shared" si="0"/>
        <v>1.7175684241437821</v>
      </c>
      <c r="O141" s="69">
        <f t="shared" si="0"/>
        <v>0.24407449660670066</v>
      </c>
      <c r="P141" s="69">
        <f t="shared" si="0"/>
        <v>6.4718171992668896E-2</v>
      </c>
      <c r="Q141" s="69">
        <f t="shared" si="0"/>
        <v>0.10232104895815235</v>
      </c>
      <c r="R141" s="69">
        <f>SUM(R14:R140)</f>
        <v>0.48425387030827832</v>
      </c>
      <c r="S141" s="69">
        <f t="shared" si="0"/>
        <v>6.2667904252758202</v>
      </c>
      <c r="T141" s="69">
        <f t="shared" si="0"/>
        <v>0.48500684129748617</v>
      </c>
      <c r="U141" s="69">
        <f t="shared" si="0"/>
        <v>1.6590220800936587E-2</v>
      </c>
      <c r="V141" s="69">
        <f t="shared" si="0"/>
        <v>2.8749201261013475</v>
      </c>
      <c r="W141" s="69">
        <f t="shared" si="0"/>
        <v>1.5970741974658746</v>
      </c>
      <c r="X141" s="69">
        <f t="shared" si="0"/>
        <v>6.6831261632114974E-2</v>
      </c>
      <c r="Y141" s="69">
        <f t="shared" si="0"/>
        <v>9.8521978976961994E-2</v>
      </c>
      <c r="Z141" s="69">
        <f t="shared" si="0"/>
        <v>4.1559006087356389E-2</v>
      </c>
      <c r="AA141" s="69">
        <f t="shared" si="0"/>
        <v>3.6303148660704984E-2</v>
      </c>
      <c r="AB141" s="69">
        <f t="shared" si="0"/>
        <v>0.24321533418458027</v>
      </c>
      <c r="AC141" s="69">
        <f t="shared" si="0"/>
        <v>8.646628327427329E-2</v>
      </c>
      <c r="AD141" s="69">
        <f t="shared" si="0"/>
        <v>9.794245409954272E-2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2.0118603383002189</v>
      </c>
      <c r="F143" s="78">
        <v>0.41311221326542913</v>
      </c>
      <c r="G143" s="78">
        <v>2.7310473688853237E-3</v>
      </c>
      <c r="H143" s="78">
        <v>2.981645378942023E-2</v>
      </c>
      <c r="I143" s="78">
        <v>0.11226534518088173</v>
      </c>
      <c r="J143" s="78">
        <v>0.11226534518088173</v>
      </c>
      <c r="K143" s="78">
        <v>0.11226534518088173</v>
      </c>
      <c r="L143" s="78">
        <v>7.0686622442634586E-2</v>
      </c>
      <c r="M143" s="78">
        <v>3.1851420046735908</v>
      </c>
      <c r="N143" s="78">
        <v>1.5269698306660399E-4</v>
      </c>
      <c r="O143" s="78">
        <v>1.731697186365786E-5</v>
      </c>
      <c r="P143" s="78">
        <v>1.1958260309860272E-3</v>
      </c>
      <c r="Q143" s="78">
        <v>2.9515759834822101E-5</v>
      </c>
      <c r="R143" s="78">
        <v>1.526148278601094E-3</v>
      </c>
      <c r="S143" s="78">
        <v>1.0375071401306569E-3</v>
      </c>
      <c r="T143" s="78">
        <v>1.4604064584203632E-4</v>
      </c>
      <c r="U143" s="78">
        <v>2.4397575942328406E-5</v>
      </c>
      <c r="V143" s="78">
        <v>4.2380181528443046E-3</v>
      </c>
      <c r="W143" s="78">
        <v>0.1304119</v>
      </c>
      <c r="X143" s="78">
        <v>3.7575833632000001E-3</v>
      </c>
      <c r="Y143" s="78">
        <v>4.2205427009000002E-3</v>
      </c>
      <c r="Z143" s="78">
        <v>3.2877117112E-3</v>
      </c>
      <c r="AA143" s="78">
        <v>3.5705082406000004E-3</v>
      </c>
      <c r="AB143" s="78">
        <v>1.48363460159E-2</v>
      </c>
      <c r="AC143" s="78">
        <v>1.304124E-4</v>
      </c>
      <c r="AD143" s="78">
        <v>2.6100000000000001E-5</v>
      </c>
      <c r="AE143" s="79"/>
      <c r="AF143" s="78">
        <v>8187.0295502281997</v>
      </c>
      <c r="AG143" s="78" t="s">
        <v>420</v>
      </c>
      <c r="AH143" s="78">
        <v>0.1860445376</v>
      </c>
      <c r="AI143" s="78">
        <v>121.376604771</v>
      </c>
      <c r="AJ143" s="78" t="s">
        <v>420</v>
      </c>
      <c r="AK143" s="78" t="s">
        <v>420</v>
      </c>
      <c r="AL143" s="88" t="s">
        <v>9</v>
      </c>
    </row>
    <row r="144" spans="1:38" s="75" customFormat="1" ht="26.25" customHeight="1" thickBot="1" x14ac:dyDescent="0.3">
      <c r="A144" s="89"/>
      <c r="B144" s="88" t="s">
        <v>371</v>
      </c>
      <c r="C144" s="87" t="s">
        <v>372</v>
      </c>
      <c r="D144" s="86" t="s">
        <v>1</v>
      </c>
      <c r="E144" s="78">
        <v>0.46219455479683214</v>
      </c>
      <c r="F144" s="78">
        <v>5.481393406251827E-2</v>
      </c>
      <c r="G144" s="78">
        <v>5.1107843650025672E-4</v>
      </c>
      <c r="H144" s="78">
        <v>6.4206037650957933E-4</v>
      </c>
      <c r="I144" s="78">
        <v>3.099921107695338E-2</v>
      </c>
      <c r="J144" s="78">
        <v>3.099921107695338E-2</v>
      </c>
      <c r="K144" s="78">
        <v>3.099921107695338E-2</v>
      </c>
      <c r="L144" s="78">
        <v>1.9122643223937936E-2</v>
      </c>
      <c r="M144" s="78">
        <v>0.29758130470080624</v>
      </c>
      <c r="N144" s="78">
        <v>1.8024561397718893E-5</v>
      </c>
      <c r="O144" s="78">
        <v>1.8352786336091079E-6</v>
      </c>
      <c r="P144" s="78">
        <v>1.8428250583843477E-4</v>
      </c>
      <c r="Q144" s="78">
        <v>3.5885010326251704E-6</v>
      </c>
      <c r="R144" s="78">
        <v>2.8926779073127484E-4</v>
      </c>
      <c r="S144" s="78">
        <v>1.9420547330091105E-4</v>
      </c>
      <c r="T144" s="78">
        <v>8.5719580533321017E-6</v>
      </c>
      <c r="U144" s="78">
        <v>3.5064447980321255E-6</v>
      </c>
      <c r="V144" s="78">
        <v>6.2869837660799112E-4</v>
      </c>
      <c r="W144" s="78">
        <v>2.1761599999999999E-2</v>
      </c>
      <c r="X144" s="78">
        <v>6.3257526919999999E-4</v>
      </c>
      <c r="Y144" s="78">
        <v>7.0922852249999998E-4</v>
      </c>
      <c r="Z144" s="78">
        <v>5.5600135860000004E-4</v>
      </c>
      <c r="AA144" s="78">
        <v>5.8998430499999997E-4</v>
      </c>
      <c r="AB144" s="78">
        <v>2.4877894553000002E-3</v>
      </c>
      <c r="AC144" s="78">
        <v>2.1761699999999999E-5</v>
      </c>
      <c r="AD144" s="78">
        <v>4.3758999999999999E-6</v>
      </c>
      <c r="AE144" s="79"/>
      <c r="AF144" s="78">
        <v>1437.6142012015</v>
      </c>
      <c r="AG144" s="78" t="s">
        <v>420</v>
      </c>
      <c r="AH144" s="78" t="s">
        <v>421</v>
      </c>
      <c r="AI144" s="78">
        <v>21.800935901399999</v>
      </c>
      <c r="AJ144" s="78" t="s">
        <v>420</v>
      </c>
      <c r="AK144" s="78" t="s">
        <v>420</v>
      </c>
      <c r="AL144" s="88" t="s">
        <v>9</v>
      </c>
    </row>
    <row r="145" spans="1:38" s="75" customFormat="1" ht="26.25" customHeight="1" thickBot="1" x14ac:dyDescent="0.3">
      <c r="A145" s="89"/>
      <c r="B145" s="88" t="s">
        <v>373</v>
      </c>
      <c r="C145" s="87" t="s">
        <v>374</v>
      </c>
      <c r="D145" s="86" t="s">
        <v>1</v>
      </c>
      <c r="E145" s="78">
        <v>1.2597686347270791</v>
      </c>
      <c r="F145" s="78">
        <v>5.6397463375961528E-2</v>
      </c>
      <c r="G145" s="78">
        <v>7.1550472543167301E-4</v>
      </c>
      <c r="H145" s="78">
        <v>5.7320582733687026E-4</v>
      </c>
      <c r="I145" s="78">
        <v>2.6283380605236686E-2</v>
      </c>
      <c r="J145" s="78">
        <v>2.6283380605236686E-2</v>
      </c>
      <c r="K145" s="78">
        <v>2.6283380605236686E-2</v>
      </c>
      <c r="L145" s="78">
        <v>1.7642722023366766E-2</v>
      </c>
      <c r="M145" s="78">
        <v>0.33805799717627394</v>
      </c>
      <c r="N145" s="78">
        <v>2.3791046529096781E-5</v>
      </c>
      <c r="O145" s="78">
        <v>2.3791462592156343E-6</v>
      </c>
      <c r="P145" s="78">
        <v>2.5217650150624621E-4</v>
      </c>
      <c r="Q145" s="78">
        <v>4.7581885026663808E-6</v>
      </c>
      <c r="R145" s="78">
        <v>4.0442605169978388E-4</v>
      </c>
      <c r="S145" s="78">
        <v>2.7120363866560784E-4</v>
      </c>
      <c r="T145" s="78">
        <v>9.5181452733358458E-6</v>
      </c>
      <c r="U145" s="78">
        <v>4.758084486901493E-6</v>
      </c>
      <c r="V145" s="78">
        <v>8.5645208716932206E-4</v>
      </c>
      <c r="W145" s="78">
        <v>8.4797999999999991E-3</v>
      </c>
      <c r="X145" s="78">
        <v>1.2954556969999999E-4</v>
      </c>
      <c r="Y145" s="78">
        <v>7.8447039660000002E-4</v>
      </c>
      <c r="Z145" s="78">
        <v>8.765916909E-4</v>
      </c>
      <c r="AA145" s="78">
        <v>2.0151533150000001E-4</v>
      </c>
      <c r="AB145" s="78">
        <v>1.9921229887000002E-3</v>
      </c>
      <c r="AC145" s="78">
        <v>7.7578000000000005E-6</v>
      </c>
      <c r="AD145" s="78">
        <v>1.5884999999999999E-6</v>
      </c>
      <c r="AE145" s="79"/>
      <c r="AF145" s="78">
        <v>1996.4646677579001</v>
      </c>
      <c r="AG145" s="78" t="s">
        <v>420</v>
      </c>
      <c r="AH145" s="78">
        <v>6.2088857720000004</v>
      </c>
      <c r="AI145" s="78">
        <v>30.324428813600001</v>
      </c>
      <c r="AJ145" s="78" t="s">
        <v>420</v>
      </c>
      <c r="AK145" s="78" t="s">
        <v>420</v>
      </c>
      <c r="AL145" s="88" t="s">
        <v>9</v>
      </c>
    </row>
    <row r="146" spans="1:38" s="75" customFormat="1" ht="26.25" customHeight="1" thickBot="1" x14ac:dyDescent="0.3">
      <c r="A146" s="89"/>
      <c r="B146" s="88" t="s">
        <v>375</v>
      </c>
      <c r="C146" s="87" t="s">
        <v>376</v>
      </c>
      <c r="D146" s="86" t="s">
        <v>1</v>
      </c>
      <c r="E146" s="78">
        <v>7.4293514490990286E-3</v>
      </c>
      <c r="F146" s="78">
        <v>7.6410867254029818E-2</v>
      </c>
      <c r="G146" s="78">
        <v>1.7619170257758913E-5</v>
      </c>
      <c r="H146" s="78">
        <v>6.9211615959329859E-5</v>
      </c>
      <c r="I146" s="78">
        <v>1.0174222516087662E-3</v>
      </c>
      <c r="J146" s="78">
        <v>1.0174222516087662E-3</v>
      </c>
      <c r="K146" s="78">
        <v>1.0174222516087662E-3</v>
      </c>
      <c r="L146" s="78">
        <v>1.7926204681849916E-4</v>
      </c>
      <c r="M146" s="78">
        <v>0.33431011095065261</v>
      </c>
      <c r="N146" s="78">
        <v>2.6685670021405271E-6</v>
      </c>
      <c r="O146" s="78">
        <v>4.0239966980133504E-5</v>
      </c>
      <c r="P146" s="78">
        <v>1.2929047000885842E-5</v>
      </c>
      <c r="Q146" s="78">
        <v>4.4582920692709794E-7</v>
      </c>
      <c r="R146" s="78">
        <v>1.7754240285641128E-4</v>
      </c>
      <c r="S146" s="78">
        <v>6.8214807630785426E-3</v>
      </c>
      <c r="T146" s="78">
        <v>2.82754475248105E-4</v>
      </c>
      <c r="U146" s="78">
        <v>4.0064779491059612E-5</v>
      </c>
      <c r="V146" s="78">
        <v>3.9925115918154281E-3</v>
      </c>
      <c r="W146" s="78">
        <v>7.0830000000000003E-4</v>
      </c>
      <c r="X146" s="78">
        <v>1.0432200600000001E-5</v>
      </c>
      <c r="Y146" s="78">
        <v>1.3724796E-5</v>
      </c>
      <c r="Z146" s="78">
        <v>7.9497768000000002E-6</v>
      </c>
      <c r="AA146" s="78">
        <v>1.5316932500000001E-5</v>
      </c>
      <c r="AB146" s="78">
        <v>4.7423705900000003E-5</v>
      </c>
      <c r="AC146" s="78">
        <v>7.089E-7</v>
      </c>
      <c r="AD146" s="78">
        <v>2.8929999999999998E-7</v>
      </c>
      <c r="AE146" s="79"/>
      <c r="AF146" s="78">
        <v>63.678957157699998</v>
      </c>
      <c r="AG146" s="78" t="s">
        <v>420</v>
      </c>
      <c r="AH146" s="78" t="s">
        <v>421</v>
      </c>
      <c r="AI146" s="78">
        <v>0.90363899670000003</v>
      </c>
      <c r="AJ146" s="78" t="s">
        <v>420</v>
      </c>
      <c r="AK146" s="78" t="s">
        <v>420</v>
      </c>
      <c r="AL146" s="88" t="s">
        <v>9</v>
      </c>
    </row>
    <row r="147" spans="1:38" s="75" customFormat="1" ht="26.25" customHeight="1" thickBot="1" x14ac:dyDescent="0.3">
      <c r="A147" s="89"/>
      <c r="B147" s="88" t="s">
        <v>377</v>
      </c>
      <c r="C147" s="87" t="s">
        <v>378</v>
      </c>
      <c r="D147" s="86" t="s">
        <v>1</v>
      </c>
      <c r="E147" s="78" t="s">
        <v>420</v>
      </c>
      <c r="F147" s="78">
        <v>0.23724819503872011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10.8543909349</v>
      </c>
      <c r="AG147" s="78" t="s">
        <v>420</v>
      </c>
      <c r="AH147" s="78" t="s">
        <v>420</v>
      </c>
      <c r="AI147" s="78">
        <v>0.15402970460000001</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5.6009361846968898E-2</v>
      </c>
      <c r="J148" s="78">
        <v>0.11538054956633675</v>
      </c>
      <c r="K148" s="78">
        <v>0.13932980849571094</v>
      </c>
      <c r="L148" s="78">
        <v>1.0703723539042002E-2</v>
      </c>
      <c r="M148" s="78" t="s">
        <v>420</v>
      </c>
      <c r="N148" s="80">
        <v>0.51765517710759656</v>
      </c>
      <c r="O148" s="78">
        <v>2.1352531554553879E-3</v>
      </c>
      <c r="P148" s="73" t="s">
        <v>421</v>
      </c>
      <c r="Q148" s="78">
        <v>5.8572315003615092E-3</v>
      </c>
      <c r="R148" s="78">
        <v>0.19461423410875339</v>
      </c>
      <c r="S148" s="78">
        <v>4.2846259201449381</v>
      </c>
      <c r="T148" s="78">
        <v>2.9014986573266947E-2</v>
      </c>
      <c r="U148" s="78">
        <v>2.7865961699142187E-3</v>
      </c>
      <c r="V148" s="78">
        <v>1.139656926016027</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3255.5231126582462</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1.5815957026506306E-2</v>
      </c>
      <c r="J149" s="78">
        <v>2.9288809308345012E-2</v>
      </c>
      <c r="K149" s="78">
        <v>5.8577618616690023E-2</v>
      </c>
      <c r="L149" s="78">
        <v>6.2092275733691442E-4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3255.5231126582462</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6.5091062661720223</v>
      </c>
      <c r="F152" s="27">
        <f t="shared" ref="F152:AD152" si="1">F141 + F151 + IF(AND(OR($B$4="AT",$B$4="BE",$B$4="CH",$B$4="GB",$B$4="IE",$B$4="LT",$B$4="LU",$B$4="NL"),SUM(F143:F149)&gt;0),SUM(F143:F149)-SUM(F27:F33),0)</f>
        <v>5.7907221593287179</v>
      </c>
      <c r="G152" s="27">
        <f t="shared" si="1"/>
        <v>0.66807285548830941</v>
      </c>
      <c r="H152" s="27">
        <f t="shared" si="1"/>
        <v>6.9197612346679066E-2</v>
      </c>
      <c r="I152" s="27">
        <f t="shared" si="1"/>
        <v>0.6520127709822523</v>
      </c>
      <c r="J152" s="27">
        <f t="shared" si="1"/>
        <v>0.77437713679081788</v>
      </c>
      <c r="K152" s="27">
        <f t="shared" si="1"/>
        <v>0.95967619654829228</v>
      </c>
      <c r="L152" s="27">
        <f t="shared" si="1"/>
        <v>0.17910759983014993</v>
      </c>
      <c r="M152" s="27">
        <f t="shared" si="1"/>
        <v>8.0782598957664646</v>
      </c>
      <c r="N152" s="27">
        <f t="shared" si="1"/>
        <v>1.6208718382230463</v>
      </c>
      <c r="O152" s="27">
        <f t="shared" si="1"/>
        <v>0.2436573864596088</v>
      </c>
      <c r="P152" s="27">
        <f t="shared" si="1"/>
        <v>6.4375803418120922E-2</v>
      </c>
      <c r="Q152" s="27">
        <f t="shared" si="1"/>
        <v>0.10121861826779344</v>
      </c>
      <c r="R152" s="27">
        <f t="shared" si="1"/>
        <v>0.44744782163047425</v>
      </c>
      <c r="S152" s="27">
        <f t="shared" si="1"/>
        <v>5.464273249357154</v>
      </c>
      <c r="T152" s="27">
        <f t="shared" si="1"/>
        <v>0.47944990109595714</v>
      </c>
      <c r="U152" s="27">
        <f t="shared" si="1"/>
        <v>1.604992617411452E-2</v>
      </c>
      <c r="V152" s="27">
        <f t="shared" si="1"/>
        <v>2.6596834675030205</v>
      </c>
      <c r="W152" s="27">
        <f t="shared" si="1"/>
        <v>1.5695106974658746</v>
      </c>
      <c r="X152" s="27">
        <f t="shared" si="1"/>
        <v>6.6068144232614978E-2</v>
      </c>
      <c r="Y152" s="27">
        <f t="shared" si="1"/>
        <v>9.7560617161561988E-2</v>
      </c>
      <c r="Z152" s="27">
        <f t="shared" si="1"/>
        <v>4.077204565295639E-2</v>
      </c>
      <c r="AA152" s="27">
        <f t="shared" si="1"/>
        <v>3.5553792015604983E-2</v>
      </c>
      <c r="AB152" s="27">
        <f t="shared" si="1"/>
        <v>0.23995453789018029</v>
      </c>
      <c r="AC152" s="27">
        <f t="shared" si="1"/>
        <v>8.6438836574273287E-2</v>
      </c>
      <c r="AD152" s="27">
        <f t="shared" si="1"/>
        <v>9.7936900599542714E-2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6.5091062661720223</v>
      </c>
      <c r="F154" s="27">
        <f>F141 + F153 - IF(OR($B$6=2005,$B$6&gt;=2020),SUM(F99:F122),0) + IF(AND(OR($B$4="AT",$B$4="BE",$B$4="CH",$B$4="GB",$B$4="IE",$B$4="LT",$B$4="LU",$B$4="NL"),SUM(F143:F149)&gt;0),SUM(F143:F149)-SUM(F27:F33),0)</f>
        <v>5.7907221593287179</v>
      </c>
      <c r="G154" s="27">
        <f>G141 + G153 + IF(AND(OR($B$4="AT",$B$4="BE",$B$4="CH",$B$4="GB",$B$4="IE",$B$4="LT",$B$4="LU",$B$4="NL"),SUM(G143:G149)&gt;0),SUM(G143:G149)-SUM(G27:G33),0)</f>
        <v>0.66807285548830941</v>
      </c>
      <c r="H154" s="27">
        <f t="shared" ref="H154:AD154" si="2">H141 + H153 + IF(AND(OR($B$4="AT",$B$4="BE",$B$4="CH",$B$4="GB",$B$4="IE",$B$4="LT",$B$4="LU",$B$4="NL"),SUM(H143:H149)&gt;0),SUM(H143:H149)-SUM(H27:H33),0)</f>
        <v>6.9197612346679066E-2</v>
      </c>
      <c r="I154" s="27">
        <f t="shared" si="2"/>
        <v>0.6520127709822523</v>
      </c>
      <c r="J154" s="27">
        <f t="shared" si="2"/>
        <v>0.77437713679081788</v>
      </c>
      <c r="K154" s="27">
        <f t="shared" si="2"/>
        <v>0.95967619654829228</v>
      </c>
      <c r="L154" s="27">
        <f t="shared" si="2"/>
        <v>0.17910759983014993</v>
      </c>
      <c r="M154" s="27">
        <f t="shared" si="2"/>
        <v>8.0782598957664646</v>
      </c>
      <c r="N154" s="27">
        <f t="shared" si="2"/>
        <v>1.6208718382230463</v>
      </c>
      <c r="O154" s="27">
        <f t="shared" si="2"/>
        <v>0.2436573864596088</v>
      </c>
      <c r="P154" s="27">
        <f t="shared" si="2"/>
        <v>6.4375803418120922E-2</v>
      </c>
      <c r="Q154" s="27">
        <f t="shared" si="2"/>
        <v>0.10121861826779344</v>
      </c>
      <c r="R154" s="27">
        <f t="shared" si="2"/>
        <v>0.44744782163047425</v>
      </c>
      <c r="S154" s="27">
        <f t="shared" si="2"/>
        <v>5.464273249357154</v>
      </c>
      <c r="T154" s="27">
        <f t="shared" si="2"/>
        <v>0.47944990109595714</v>
      </c>
      <c r="U154" s="27">
        <f t="shared" si="2"/>
        <v>1.604992617411452E-2</v>
      </c>
      <c r="V154" s="27">
        <f t="shared" si="2"/>
        <v>2.6596834675030205</v>
      </c>
      <c r="W154" s="27">
        <f t="shared" si="2"/>
        <v>1.5695106974658746</v>
      </c>
      <c r="X154" s="27">
        <f t="shared" si="2"/>
        <v>6.6068144232614978E-2</v>
      </c>
      <c r="Y154" s="27">
        <f t="shared" si="2"/>
        <v>9.7560617161561988E-2</v>
      </c>
      <c r="Z154" s="27">
        <f t="shared" si="2"/>
        <v>4.077204565295639E-2</v>
      </c>
      <c r="AA154" s="27">
        <f t="shared" si="2"/>
        <v>3.5553792015604983E-2</v>
      </c>
      <c r="AB154" s="27">
        <f t="shared" si="2"/>
        <v>0.23995453789018029</v>
      </c>
      <c r="AC154" s="27">
        <f t="shared" si="2"/>
        <v>8.6438836574273287E-2</v>
      </c>
      <c r="AD154" s="27">
        <f t="shared" si="2"/>
        <v>9.7936900599542714E-2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6257"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6258"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6"/>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77734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2010</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2010</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0.24912862725463195</v>
      </c>
      <c r="F14" s="122">
        <v>1.21148298230975E-2</v>
      </c>
      <c r="G14" s="122">
        <v>2.7828139797605876E-3</v>
      </c>
      <c r="H14" s="122">
        <v>7.4422074594827888E-3</v>
      </c>
      <c r="I14" s="122">
        <v>2.0894412272815005E-3</v>
      </c>
      <c r="J14" s="122">
        <v>2.1482439600940002E-3</v>
      </c>
      <c r="K14" s="122">
        <v>2.2290977177111876E-3</v>
      </c>
      <c r="L14" s="122">
        <v>7.753231307266251E-5</v>
      </c>
      <c r="M14" s="122">
        <v>6.6869677951204382E-2</v>
      </c>
      <c r="N14" s="122">
        <v>2.8101546159302535E-2</v>
      </c>
      <c r="O14" s="122">
        <v>2.0336825577660905E-3</v>
      </c>
      <c r="P14" s="122">
        <v>1.2091942178020149E-2</v>
      </c>
      <c r="Q14" s="122">
        <v>2.3397342072087681E-2</v>
      </c>
      <c r="R14" s="122">
        <v>1.604285488498065E-2</v>
      </c>
      <c r="S14" s="122">
        <v>6.0817596875124297E-3</v>
      </c>
      <c r="T14" s="122">
        <v>4.0450160996017464E-3</v>
      </c>
      <c r="U14" s="122">
        <v>5.3741551606707521E-3</v>
      </c>
      <c r="V14" s="122">
        <v>0.10503994827926549</v>
      </c>
      <c r="W14" s="122">
        <v>2.0058814700907143E-2</v>
      </c>
      <c r="X14" s="122">
        <v>3.7231236E-6</v>
      </c>
      <c r="Y14" s="122">
        <v>7.933799099999999E-6</v>
      </c>
      <c r="Z14" s="122">
        <v>4.2106754999999998E-6</v>
      </c>
      <c r="AA14" s="122">
        <v>5.3110042796093746E-6</v>
      </c>
      <c r="AB14" s="122">
        <v>2.1009054599999999E-5</v>
      </c>
      <c r="AC14" s="122">
        <v>2.0033950800000002E-2</v>
      </c>
      <c r="AD14" s="122">
        <v>1.5069786E-6</v>
      </c>
      <c r="AE14" s="123"/>
      <c r="AF14" s="122">
        <v>14.565138671874999</v>
      </c>
      <c r="AG14" s="122" t="s">
        <v>420</v>
      </c>
      <c r="AH14" s="122">
        <v>1056.0022596000001</v>
      </c>
      <c r="AI14" s="122">
        <v>2112.4635854432095</v>
      </c>
      <c r="AJ14" s="122">
        <v>2286.0750862767909</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0.21009396796659535</v>
      </c>
      <c r="F23" s="122">
        <v>9.0520347752595723E-2</v>
      </c>
      <c r="G23" s="122">
        <v>1.7417781064820158E-4</v>
      </c>
      <c r="H23" s="122">
        <v>8.4334615812361359E-5</v>
      </c>
      <c r="I23" s="122">
        <v>1.2807155107712711E-2</v>
      </c>
      <c r="J23" s="122">
        <v>2.0286119388968269E-2</v>
      </c>
      <c r="K23" s="122">
        <v>8.4960361993381056E-2</v>
      </c>
      <c r="L23" s="122">
        <v>8.8517079698536786E-3</v>
      </c>
      <c r="M23" s="122">
        <v>0.32326425101050649</v>
      </c>
      <c r="N23" s="122">
        <v>7.8794705255419878E-6</v>
      </c>
      <c r="O23" s="122">
        <v>1.8085275334499954E-4</v>
      </c>
      <c r="P23" s="122" t="s">
        <v>421</v>
      </c>
      <c r="Q23" s="122" t="s">
        <v>421</v>
      </c>
      <c r="R23" s="122">
        <v>5.6727407757782252E-4</v>
      </c>
      <c r="S23" s="122">
        <v>2.4912897258813252E-2</v>
      </c>
      <c r="T23" s="122">
        <v>7.8440482295402995E-4</v>
      </c>
      <c r="U23" s="122">
        <v>1.0851275707072499E-4</v>
      </c>
      <c r="V23" s="122">
        <v>1.4143273482602305E-2</v>
      </c>
      <c r="W23" s="122" t="s">
        <v>421</v>
      </c>
      <c r="X23" s="122">
        <v>3.3258799305701386E-4</v>
      </c>
      <c r="Y23" s="122">
        <v>5.432424227673992E-4</v>
      </c>
      <c r="Z23" s="122" t="s">
        <v>420</v>
      </c>
      <c r="AA23" s="122" t="s">
        <v>420</v>
      </c>
      <c r="AB23" s="122">
        <v>8.7583041582441263E-4</v>
      </c>
      <c r="AC23" s="122" t="s">
        <v>421</v>
      </c>
      <c r="AD23" s="122" t="s">
        <v>420</v>
      </c>
      <c r="AE23" s="123"/>
      <c r="AF23" s="122">
        <v>470.57428832362251</v>
      </c>
      <c r="AG23" s="122" t="s">
        <v>420</v>
      </c>
      <c r="AH23" s="122" t="s">
        <v>420</v>
      </c>
      <c r="AI23" s="122">
        <v>0.63576168566465907</v>
      </c>
      <c r="AJ23" s="122" t="s">
        <v>420</v>
      </c>
      <c r="AK23" s="122" t="s">
        <v>337</v>
      </c>
      <c r="AL23" s="124" t="s">
        <v>9</v>
      </c>
    </row>
    <row r="24" spans="1:38" s="90" customFormat="1" ht="26.25" customHeight="1" thickBot="1" x14ac:dyDescent="0.3">
      <c r="A24" s="83" t="s">
        <v>100</v>
      </c>
      <c r="B24" s="77" t="s">
        <v>283</v>
      </c>
      <c r="C24" s="77" t="s">
        <v>295</v>
      </c>
      <c r="D24" s="121"/>
      <c r="E24" s="122">
        <v>0.24107257603880181</v>
      </c>
      <c r="F24" s="122">
        <v>4.5820742862443968E-2</v>
      </c>
      <c r="G24" s="122">
        <v>4.4497228034400399E-2</v>
      </c>
      <c r="H24" s="122">
        <v>6.9114978949617596E-4</v>
      </c>
      <c r="I24" s="122">
        <v>1.9041213711259167E-2</v>
      </c>
      <c r="J24" s="122">
        <v>1.9041213711259167E-2</v>
      </c>
      <c r="K24" s="122">
        <v>1.9041213711259167E-2</v>
      </c>
      <c r="L24" s="122">
        <v>1.0257586014132656E-2</v>
      </c>
      <c r="M24" s="122">
        <v>8.9255077163876068E-2</v>
      </c>
      <c r="N24" s="122">
        <v>8.4042788951740682E-5</v>
      </c>
      <c r="O24" s="122">
        <v>6.3781895086905511E-6</v>
      </c>
      <c r="P24" s="122">
        <v>6.4942693785141115E-4</v>
      </c>
      <c r="Q24" s="122">
        <v>1.2736591038485279E-4</v>
      </c>
      <c r="R24" s="122">
        <v>1.9561077383275168E-4</v>
      </c>
      <c r="S24" s="122">
        <v>2.0347491859566686E-4</v>
      </c>
      <c r="T24" s="122">
        <v>2.0301159081694067E-5</v>
      </c>
      <c r="U24" s="122">
        <v>1.5842259430419345E-4</v>
      </c>
      <c r="V24" s="122">
        <v>2.7208865011174994E-2</v>
      </c>
      <c r="W24" s="122">
        <v>1.2782992742264615E-3</v>
      </c>
      <c r="X24" s="122">
        <v>1.7348347293073406E-6</v>
      </c>
      <c r="Y24" s="122">
        <v>1.3696063652426375E-5</v>
      </c>
      <c r="Z24" s="122">
        <v>1.5522205472749891E-6</v>
      </c>
      <c r="AA24" s="122">
        <v>1.3696063652426373E-6</v>
      </c>
      <c r="AB24" s="122">
        <v>1.8352725294251341E-5</v>
      </c>
      <c r="AC24" s="122" t="s">
        <v>421</v>
      </c>
      <c r="AD24" s="122" t="s">
        <v>421</v>
      </c>
      <c r="AE24" s="123"/>
      <c r="AF24" s="122">
        <v>913.30829416175834</v>
      </c>
      <c r="AG24" s="122" t="s">
        <v>420</v>
      </c>
      <c r="AH24" s="122">
        <v>999.50044680000019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2.3888176815985864</v>
      </c>
      <c r="F27" s="122">
        <v>0.47052975939706498</v>
      </c>
      <c r="G27" s="122">
        <v>3.3216206713699787E-3</v>
      </c>
      <c r="H27" s="122">
        <v>3.3359719095833219E-2</v>
      </c>
      <c r="I27" s="122">
        <v>0.1249732752949325</v>
      </c>
      <c r="J27" s="122">
        <v>0.1249732752949325</v>
      </c>
      <c r="K27" s="122">
        <v>0.1249732752949325</v>
      </c>
      <c r="L27" s="122">
        <v>7.6456070624913927E-2</v>
      </c>
      <c r="M27" s="122">
        <v>3.6201121745611453</v>
      </c>
      <c r="N27" s="122">
        <v>1.84809996208276E-4</v>
      </c>
      <c r="O27" s="122">
        <v>2.1014139254682833E-5</v>
      </c>
      <c r="P27" s="122">
        <v>1.4358926254166209E-3</v>
      </c>
      <c r="Q27" s="122">
        <v>3.5695429424727619E-5</v>
      </c>
      <c r="R27" s="122">
        <v>1.8182044768513357E-3</v>
      </c>
      <c r="S27" s="122">
        <v>1.236700492545076E-3</v>
      </c>
      <c r="T27" s="122">
        <v>1.7904929328830242E-4</v>
      </c>
      <c r="U27" s="122">
        <v>2.9362580340089523E-5</v>
      </c>
      <c r="V27" s="122">
        <v>5.0952789886769718E-3</v>
      </c>
      <c r="W27" s="122">
        <v>0.13906469999999999</v>
      </c>
      <c r="X27" s="122">
        <v>4.3361838162000003E-3</v>
      </c>
      <c r="Y27" s="122">
        <v>4.8680965892000001E-3</v>
      </c>
      <c r="Z27" s="122">
        <v>3.7939646909000003E-3</v>
      </c>
      <c r="AA27" s="122">
        <v>4.1198055899000002E-3</v>
      </c>
      <c r="AB27" s="122">
        <v>1.7118050686200002E-2</v>
      </c>
      <c r="AC27" s="122">
        <v>1.3906469999999999E-4</v>
      </c>
      <c r="AD27" s="122">
        <v>2.78272E-5</v>
      </c>
      <c r="AE27" s="123"/>
      <c r="AF27" s="122">
        <v>9427.5360512635998</v>
      </c>
      <c r="AG27" s="122" t="s">
        <v>420</v>
      </c>
      <c r="AH27" s="122">
        <v>0.26888887140000001</v>
      </c>
      <c r="AI27" s="122">
        <v>399.15302273060001</v>
      </c>
      <c r="AJ27" s="122" t="s">
        <v>420</v>
      </c>
      <c r="AK27" s="122" t="s">
        <v>420</v>
      </c>
      <c r="AL27" s="124" t="s">
        <v>9</v>
      </c>
    </row>
    <row r="28" spans="1:38" s="90" customFormat="1" ht="26.25" customHeight="1" thickBot="1" x14ac:dyDescent="0.3">
      <c r="A28" s="77" t="s">
        <v>109</v>
      </c>
      <c r="B28" s="77" t="s">
        <v>140</v>
      </c>
      <c r="C28" s="77" t="s">
        <v>123</v>
      </c>
      <c r="D28" s="121"/>
      <c r="E28" s="122">
        <v>0.52515780737002804</v>
      </c>
      <c r="F28" s="122">
        <v>6.2850302911663214E-2</v>
      </c>
      <c r="G28" s="122">
        <v>6.2849421722892338E-4</v>
      </c>
      <c r="H28" s="122">
        <v>7.1511798860192583E-4</v>
      </c>
      <c r="I28" s="122">
        <v>3.4703479863121764E-2</v>
      </c>
      <c r="J28" s="122">
        <v>3.4703479863121764E-2</v>
      </c>
      <c r="K28" s="122">
        <v>3.4703479863121764E-2</v>
      </c>
      <c r="L28" s="122">
        <v>2.0844909463856844E-2</v>
      </c>
      <c r="M28" s="122">
        <v>0.34698004534236054</v>
      </c>
      <c r="N28" s="122">
        <v>2.0621947605911607E-5</v>
      </c>
      <c r="O28" s="122">
        <v>2.1014233917201891E-6</v>
      </c>
      <c r="P28" s="122">
        <v>2.1049193229451883E-4</v>
      </c>
      <c r="Q28" s="122">
        <v>4.1047752056178087E-6</v>
      </c>
      <c r="R28" s="122">
        <v>3.3007614953558026E-4</v>
      </c>
      <c r="S28" s="122">
        <v>2.2161516791457123E-4</v>
      </c>
      <c r="T28" s="122">
        <v>9.876767234219304E-6</v>
      </c>
      <c r="U28" s="122">
        <v>4.0067036277952392E-6</v>
      </c>
      <c r="V28" s="122">
        <v>7.182645056684659E-4</v>
      </c>
      <c r="W28" s="122">
        <v>2.3953000000000002E-2</v>
      </c>
      <c r="X28" s="122">
        <v>7.0269697149999996E-4</v>
      </c>
      <c r="Y28" s="122">
        <v>7.8781316919999999E-4</v>
      </c>
      <c r="Z28" s="122">
        <v>6.1763923389999997E-4</v>
      </c>
      <c r="AA28" s="122">
        <v>6.553596402E-4</v>
      </c>
      <c r="AB28" s="122">
        <v>2.7635090147999997E-3</v>
      </c>
      <c r="AC28" s="122">
        <v>2.39532E-5</v>
      </c>
      <c r="AD28" s="122">
        <v>4.8131999999999999E-6</v>
      </c>
      <c r="AE28" s="123"/>
      <c r="AF28" s="122">
        <v>1592.389916202</v>
      </c>
      <c r="AG28" s="122" t="s">
        <v>420</v>
      </c>
      <c r="AH28" s="122" t="s">
        <v>421</v>
      </c>
      <c r="AI28" s="122">
        <v>66.628353105499997</v>
      </c>
      <c r="AJ28" s="122" t="s">
        <v>420</v>
      </c>
      <c r="AK28" s="122" t="s">
        <v>420</v>
      </c>
      <c r="AL28" s="124" t="s">
        <v>9</v>
      </c>
    </row>
    <row r="29" spans="1:38" s="90" customFormat="1" ht="26.25" customHeight="1" thickBot="1" x14ac:dyDescent="0.3">
      <c r="A29" s="77" t="s">
        <v>109</v>
      </c>
      <c r="B29" s="77" t="s">
        <v>141</v>
      </c>
      <c r="C29" s="77" t="s">
        <v>124</v>
      </c>
      <c r="D29" s="121"/>
      <c r="E29" s="122">
        <v>1.423176740145117</v>
      </c>
      <c r="F29" s="122">
        <v>5.8367532131966895E-2</v>
      </c>
      <c r="G29" s="122">
        <v>9.1078137591351618E-4</v>
      </c>
      <c r="H29" s="122">
        <v>7.5296760063167341E-4</v>
      </c>
      <c r="I29" s="122">
        <v>2.7599153779845897E-2</v>
      </c>
      <c r="J29" s="122">
        <v>2.7599153779845897E-2</v>
      </c>
      <c r="K29" s="122">
        <v>2.7599153779845897E-2</v>
      </c>
      <c r="L29" s="122">
        <v>1.8717389052001893E-2</v>
      </c>
      <c r="M29" s="122">
        <v>0.39498732211541965</v>
      </c>
      <c r="N29" s="122">
        <v>2.8027160753474647E-5</v>
      </c>
      <c r="O29" s="122">
        <v>2.802752892698074E-6</v>
      </c>
      <c r="P29" s="122">
        <v>2.970803012039302E-4</v>
      </c>
      <c r="Q29" s="122">
        <v>5.605413742019623E-6</v>
      </c>
      <c r="R29" s="122">
        <v>4.7644249574337516E-4</v>
      </c>
      <c r="S29" s="122">
        <v>3.1949698582967658E-4</v>
      </c>
      <c r="T29" s="122">
        <v>1.121239222144017E-5</v>
      </c>
      <c r="U29" s="122">
        <v>5.605321698643098E-6</v>
      </c>
      <c r="V29" s="122">
        <v>1.0089551444544622E-3</v>
      </c>
      <c r="W29" s="122">
        <v>9.3627000000000016E-3</v>
      </c>
      <c r="X29" s="122">
        <v>1.495081442E-4</v>
      </c>
      <c r="Y29" s="122">
        <v>9.0535487469999996E-4</v>
      </c>
      <c r="Z29" s="122">
        <v>1.0116717782000001E-3</v>
      </c>
      <c r="AA29" s="122">
        <v>2.3256822490000002E-4</v>
      </c>
      <c r="AB29" s="122">
        <v>2.2991030219999997E-3</v>
      </c>
      <c r="AC29" s="122">
        <v>8.1881000000000004E-6</v>
      </c>
      <c r="AD29" s="122">
        <v>1.6708E-6</v>
      </c>
      <c r="AE29" s="123"/>
      <c r="AF29" s="122">
        <v>2283.1954264092001</v>
      </c>
      <c r="AG29" s="122" t="s">
        <v>420</v>
      </c>
      <c r="AH29" s="122">
        <v>0.5549780392</v>
      </c>
      <c r="AI29" s="122">
        <v>95.388705003300004</v>
      </c>
      <c r="AJ29" s="122" t="s">
        <v>420</v>
      </c>
      <c r="AK29" s="122" t="s">
        <v>420</v>
      </c>
      <c r="AL29" s="124" t="s">
        <v>9</v>
      </c>
    </row>
    <row r="30" spans="1:38" s="90" customFormat="1" ht="26.25" customHeight="1" thickBot="1" x14ac:dyDescent="0.3">
      <c r="A30" s="77" t="s">
        <v>109</v>
      </c>
      <c r="B30" s="77" t="s">
        <v>142</v>
      </c>
      <c r="C30" s="77" t="s">
        <v>44</v>
      </c>
      <c r="D30" s="121"/>
      <c r="E30" s="122">
        <v>9.6269644540963577E-3</v>
      </c>
      <c r="F30" s="122">
        <v>8.999720503730825E-2</v>
      </c>
      <c r="G30" s="122">
        <v>1.903077428887671E-5</v>
      </c>
      <c r="H30" s="122">
        <v>8.8320308282031177E-5</v>
      </c>
      <c r="I30" s="122">
        <v>1.1439415967138724E-3</v>
      </c>
      <c r="J30" s="122">
        <v>1.1439415967138724E-3</v>
      </c>
      <c r="K30" s="122">
        <v>1.1439415967138724E-3</v>
      </c>
      <c r="L30" s="122">
        <v>2.0373465993811626E-4</v>
      </c>
      <c r="M30" s="122">
        <v>0.3872464070479722</v>
      </c>
      <c r="N30" s="122">
        <v>3.5322586102432599E-6</v>
      </c>
      <c r="O30" s="122">
        <v>5.0630041922617431E-5</v>
      </c>
      <c r="P30" s="122">
        <v>1.7217942628247439E-5</v>
      </c>
      <c r="Q30" s="122">
        <v>5.9372215959473926E-7</v>
      </c>
      <c r="R30" s="122">
        <v>2.2398070071803384E-4</v>
      </c>
      <c r="S30" s="122">
        <v>8.5795700258924357E-3</v>
      </c>
      <c r="T30" s="122">
        <v>3.5586097160059604E-4</v>
      </c>
      <c r="U30" s="122">
        <v>5.0409716364943945E-5</v>
      </c>
      <c r="V30" s="122">
        <v>5.0248377407855387E-3</v>
      </c>
      <c r="W30" s="122">
        <v>8.186999999999999E-4</v>
      </c>
      <c r="X30" s="122">
        <v>1.3174272900000001E-5</v>
      </c>
      <c r="Y30" s="122">
        <v>1.6987507400000002E-5</v>
      </c>
      <c r="Z30" s="122">
        <v>1.01306244E-5</v>
      </c>
      <c r="AA30" s="122">
        <v>1.8891646399999999E-5</v>
      </c>
      <c r="AB30" s="122">
        <v>5.9184051100000006E-5</v>
      </c>
      <c r="AC30" s="122">
        <v>8.1869999999999999E-7</v>
      </c>
      <c r="AD30" s="122">
        <v>3.2440000000000002E-7</v>
      </c>
      <c r="AE30" s="123"/>
      <c r="AF30" s="122">
        <v>81.169137447899999</v>
      </c>
      <c r="AG30" s="122" t="s">
        <v>420</v>
      </c>
      <c r="AH30" s="122" t="s">
        <v>421</v>
      </c>
      <c r="AI30" s="122">
        <v>3.5941391618999998</v>
      </c>
      <c r="AJ30" s="122" t="s">
        <v>420</v>
      </c>
      <c r="AK30" s="122" t="s">
        <v>420</v>
      </c>
      <c r="AL30" s="124" t="s">
        <v>9</v>
      </c>
    </row>
    <row r="31" spans="1:38" s="90" customFormat="1" ht="26.25" customHeight="1" thickBot="1" x14ac:dyDescent="0.3">
      <c r="A31" s="77" t="s">
        <v>109</v>
      </c>
      <c r="B31" s="77" t="s">
        <v>143</v>
      </c>
      <c r="C31" s="77" t="s">
        <v>45</v>
      </c>
      <c r="D31" s="121"/>
      <c r="E31" s="122" t="s">
        <v>420</v>
      </c>
      <c r="F31" s="122">
        <v>0.23616882002599682</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10.4936808841</v>
      </c>
      <c r="AG31" s="122" t="s">
        <v>420</v>
      </c>
      <c r="AH31" s="122" t="s">
        <v>420</v>
      </c>
      <c r="AI31" s="122">
        <v>0.46465627939999998</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6.487298612738962E-2</v>
      </c>
      <c r="J32" s="122">
        <v>0.133697568667104</v>
      </c>
      <c r="K32" s="122">
        <v>0.16138886142129061</v>
      </c>
      <c r="L32" s="122">
        <v>1.2381775915251029E-2</v>
      </c>
      <c r="M32" s="122" t="s">
        <v>420</v>
      </c>
      <c r="N32" s="126">
        <v>0.60038240986616798</v>
      </c>
      <c r="O32" s="122">
        <v>2.4756256937159484E-3</v>
      </c>
      <c r="P32" s="116" t="s">
        <v>421</v>
      </c>
      <c r="Q32" s="122">
        <v>6.7928904117503857E-3</v>
      </c>
      <c r="R32" s="122">
        <v>0.22572504634849741</v>
      </c>
      <c r="S32" s="122">
        <v>4.9696376064092211</v>
      </c>
      <c r="T32" s="122">
        <v>3.364755120396333E-2</v>
      </c>
      <c r="U32" s="122">
        <v>3.2277772284258124E-3</v>
      </c>
      <c r="V32" s="122">
        <v>1.3202526925253417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3764.5102106351051</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1.8232565278973052E-2</v>
      </c>
      <c r="J33" s="122">
        <v>3.3764009775876021E-2</v>
      </c>
      <c r="K33" s="122">
        <v>6.7528019551752028E-2</v>
      </c>
      <c r="L33" s="122">
        <v>7.1579700724857165E-4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3764.5102106351051</v>
      </c>
      <c r="AL33" s="124" t="s">
        <v>381</v>
      </c>
    </row>
    <row r="34" spans="1:38" s="90" customFormat="1" ht="26.25" customHeight="1" thickBot="1" x14ac:dyDescent="0.3">
      <c r="A34" s="77" t="s">
        <v>107</v>
      </c>
      <c r="B34" s="77" t="s">
        <v>146</v>
      </c>
      <c r="C34" s="77" t="s">
        <v>48</v>
      </c>
      <c r="D34" s="121"/>
      <c r="E34" s="122">
        <v>1.4537957346000002E-2</v>
      </c>
      <c r="F34" s="122">
        <v>1.2904076988000002E-3</v>
      </c>
      <c r="G34" s="122">
        <v>5.7245443200000003E-4</v>
      </c>
      <c r="H34" s="122">
        <v>1.9439598420000002E-6</v>
      </c>
      <c r="I34" s="122">
        <v>3.8008589058000005E-4</v>
      </c>
      <c r="J34" s="122">
        <v>3.9940622766000005E-4</v>
      </c>
      <c r="K34" s="122">
        <v>4.2170809824000003E-4</v>
      </c>
      <c r="L34" s="122">
        <v>2.4705582887700006E-4</v>
      </c>
      <c r="M34" s="122">
        <v>2.9684147526000005E-3</v>
      </c>
      <c r="N34" s="122" t="s">
        <v>421</v>
      </c>
      <c r="O34" s="122">
        <v>2.7787892220000005E-6</v>
      </c>
      <c r="P34" s="122" t="s">
        <v>421</v>
      </c>
      <c r="Q34" s="122" t="s">
        <v>421</v>
      </c>
      <c r="R34" s="122">
        <v>1.3870093842000002E-5</v>
      </c>
      <c r="S34" s="122">
        <v>4.7155933836000004E-4</v>
      </c>
      <c r="T34" s="122">
        <v>1.9415746152000002E-5</v>
      </c>
      <c r="U34" s="122">
        <v>2.7787892220000005E-6</v>
      </c>
      <c r="V34" s="122">
        <v>2.7740187684000006E-4</v>
      </c>
      <c r="W34" s="122" t="s">
        <v>421</v>
      </c>
      <c r="X34" s="122">
        <v>8.3244415319999998E-6</v>
      </c>
      <c r="Y34" s="122">
        <v>1.3870093842000002E-5</v>
      </c>
      <c r="Z34" s="122" t="s">
        <v>421</v>
      </c>
      <c r="AA34" s="122" t="s">
        <v>421</v>
      </c>
      <c r="AB34" s="122">
        <v>2.2194535374E-5</v>
      </c>
      <c r="AC34" s="122" t="s">
        <v>420</v>
      </c>
      <c r="AD34" s="122" t="s">
        <v>420</v>
      </c>
      <c r="AE34" s="123"/>
      <c r="AF34" s="122">
        <v>11.926134000000001</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2.5748315630790698E-2</v>
      </c>
      <c r="F36" s="122">
        <v>6.2409352290697677E-4</v>
      </c>
      <c r="G36" s="122">
        <v>6.4905726382325597E-4</v>
      </c>
      <c r="H36" s="122">
        <v>2.6069278013999999E-4</v>
      </c>
      <c r="I36" s="122">
        <v>3.5614937040558147E-4</v>
      </c>
      <c r="J36" s="122">
        <v>3.8158861114883725E-4</v>
      </c>
      <c r="K36" s="122">
        <v>3.8158861114883725E-4</v>
      </c>
      <c r="L36" s="122">
        <v>1.7224981232232561E-5</v>
      </c>
      <c r="M36" s="122">
        <v>1.3694395016930231E-3</v>
      </c>
      <c r="N36" s="122">
        <v>4.6361233130232565E-5</v>
      </c>
      <c r="O36" s="122">
        <v>3.5662487023255818E-6</v>
      </c>
      <c r="P36" s="122">
        <v>1.0698746106976743E-5</v>
      </c>
      <c r="Q36" s="122">
        <v>1.4264994809302327E-5</v>
      </c>
      <c r="R36" s="122">
        <v>1.7831243511627911E-5</v>
      </c>
      <c r="S36" s="122">
        <v>3.1382988580465115E-4</v>
      </c>
      <c r="T36" s="122">
        <v>3.5662487023255815E-4</v>
      </c>
      <c r="U36" s="122">
        <v>3.5662487023255822E-5</v>
      </c>
      <c r="V36" s="122">
        <v>4.2794984427906978E-4</v>
      </c>
      <c r="W36" s="122">
        <v>4.6361233130232565E-5</v>
      </c>
      <c r="X36" s="122">
        <v>7.132497404651164E-7</v>
      </c>
      <c r="Y36" s="122">
        <v>3.5662487023255818E-6</v>
      </c>
      <c r="Z36" s="122">
        <v>3.5662487023255818E-6</v>
      </c>
      <c r="AA36" s="122">
        <v>3.566248702325582E-7</v>
      </c>
      <c r="AB36" s="122">
        <v>8.2023720153488381E-6</v>
      </c>
      <c r="AC36" s="122">
        <v>2.8529989618604654E-5</v>
      </c>
      <c r="AD36" s="122">
        <v>1.355174506883721E-5</v>
      </c>
      <c r="AE36" s="123"/>
      <c r="AF36" s="122">
        <v>15.334869419999999</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25.947978008912656</v>
      </c>
      <c r="AI37" s="122" t="s">
        <v>420</v>
      </c>
      <c r="AJ37" s="122" t="s">
        <v>420</v>
      </c>
      <c r="AK37" s="122" t="s">
        <v>337</v>
      </c>
      <c r="AL37" s="124" t="s">
        <v>9</v>
      </c>
    </row>
    <row r="38" spans="1:38" s="90" customFormat="1" ht="26.25" customHeight="1" thickBot="1" x14ac:dyDescent="0.3">
      <c r="A38" s="77" t="s">
        <v>107</v>
      </c>
      <c r="B38" s="77" t="s">
        <v>150</v>
      </c>
      <c r="C38" s="77" t="s">
        <v>249</v>
      </c>
      <c r="D38" s="129"/>
      <c r="E38" s="122">
        <v>7.8952259803969881E-3</v>
      </c>
      <c r="F38" s="122">
        <v>5.0204507624341231E-4</v>
      </c>
      <c r="G38" s="122">
        <v>5.2920472255837658E-6</v>
      </c>
      <c r="H38" s="122">
        <v>2.575711555713587E-6</v>
      </c>
      <c r="I38" s="122">
        <v>3.4291781223671163E-4</v>
      </c>
      <c r="J38" s="122">
        <v>4.3328292642216793E-4</v>
      </c>
      <c r="K38" s="122">
        <v>1.109027729534254E-3</v>
      </c>
      <c r="L38" s="122">
        <v>2.1407107104296682E-4</v>
      </c>
      <c r="M38" s="122">
        <v>3.544659598379235E-3</v>
      </c>
      <c r="N38" s="122">
        <v>2.89219240540028E-10</v>
      </c>
      <c r="O38" s="122">
        <v>4.5111762257114879E-6</v>
      </c>
      <c r="P38" s="122" t="s">
        <v>421</v>
      </c>
      <c r="Q38" s="122" t="s">
        <v>421</v>
      </c>
      <c r="R38" s="122">
        <v>1.762623347555186E-5</v>
      </c>
      <c r="S38" s="122">
        <v>6.4192105688737745E-4</v>
      </c>
      <c r="T38" s="122">
        <v>2.4068154422774102E-5</v>
      </c>
      <c r="U38" s="122">
        <v>3.2574939972629502E-6</v>
      </c>
      <c r="V38" s="122">
        <v>3.6813569197817562E-4</v>
      </c>
      <c r="W38" s="122" t="s">
        <v>421</v>
      </c>
      <c r="X38" s="122">
        <v>9.7712050866963303E-6</v>
      </c>
      <c r="Y38" s="122">
        <v>1.6280888489928901E-5</v>
      </c>
      <c r="Z38" s="122" t="s">
        <v>420</v>
      </c>
      <c r="AA38" s="122" t="s">
        <v>420</v>
      </c>
      <c r="AB38" s="122">
        <v>2.6052093576625223E-5</v>
      </c>
      <c r="AC38" s="122" t="s">
        <v>421</v>
      </c>
      <c r="AD38" s="122" t="s">
        <v>420</v>
      </c>
      <c r="AE38" s="123"/>
      <c r="AF38" s="122">
        <v>14.021167952859603</v>
      </c>
      <c r="AG38" s="122" t="s">
        <v>420</v>
      </c>
      <c r="AH38" s="122" t="s">
        <v>420</v>
      </c>
      <c r="AI38" s="122">
        <v>2.3335896910374285E-5</v>
      </c>
      <c r="AJ38" s="122" t="s">
        <v>420</v>
      </c>
      <c r="AK38" s="122" t="s">
        <v>337</v>
      </c>
      <c r="AL38" s="124" t="s">
        <v>9</v>
      </c>
    </row>
    <row r="39" spans="1:38" s="90" customFormat="1" ht="26.25" customHeight="1" thickBot="1" x14ac:dyDescent="0.3">
      <c r="A39" s="77" t="s">
        <v>101</v>
      </c>
      <c r="B39" s="77" t="s">
        <v>151</v>
      </c>
      <c r="C39" s="77" t="s">
        <v>345</v>
      </c>
      <c r="D39" s="121"/>
      <c r="E39" s="122">
        <v>0.67961804495913625</v>
      </c>
      <c r="F39" s="122">
        <v>0.33775098435688788</v>
      </c>
      <c r="G39" s="122">
        <v>0.11807743461196292</v>
      </c>
      <c r="H39" s="122">
        <v>2.2826772754043945E-4</v>
      </c>
      <c r="I39" s="122">
        <v>5.0994104100847093E-2</v>
      </c>
      <c r="J39" s="122">
        <v>5.7842135927060279E-2</v>
      </c>
      <c r="K39" s="122">
        <v>5.7842135927060279E-2</v>
      </c>
      <c r="L39" s="122">
        <v>2.3405623461819021E-2</v>
      </c>
      <c r="M39" s="122">
        <v>0.58058575733500872</v>
      </c>
      <c r="N39" s="122">
        <v>1.8401116978336754E-2</v>
      </c>
      <c r="O39" s="122">
        <v>3.5383149109169919E-4</v>
      </c>
      <c r="P39" s="122">
        <v>1.4982565921004395E-3</v>
      </c>
      <c r="Q39" s="122">
        <v>2.4113275022621967E-3</v>
      </c>
      <c r="R39" s="122">
        <v>2.2991871306436741E-2</v>
      </c>
      <c r="S39" s="122">
        <v>6.8810515366917431E-3</v>
      </c>
      <c r="T39" s="122">
        <v>0.28549975797794214</v>
      </c>
      <c r="U39" s="122">
        <v>9.6486126898523959E-4</v>
      </c>
      <c r="V39" s="122">
        <v>5.0359109668567097E-2</v>
      </c>
      <c r="W39" s="122">
        <v>1.3696063652426366E-2</v>
      </c>
      <c r="X39" s="122">
        <v>4.3370868232683482E-6</v>
      </c>
      <c r="Y39" s="122">
        <v>3.4240159131065913E-5</v>
      </c>
      <c r="Z39" s="122">
        <v>3.8805513681874699E-6</v>
      </c>
      <c r="AA39" s="122">
        <v>3.4240159131065912E-6</v>
      </c>
      <c r="AB39" s="122">
        <v>4.588181323562831E-5</v>
      </c>
      <c r="AC39" s="122">
        <v>5.021890005889667E-4</v>
      </c>
      <c r="AD39" s="122">
        <v>2.9674804580257124E-7</v>
      </c>
      <c r="AE39" s="123"/>
      <c r="AF39" s="122">
        <v>2284.1828350043943</v>
      </c>
      <c r="AG39" s="122" t="s">
        <v>420</v>
      </c>
      <c r="AH39" s="122">
        <v>12637.445842800002</v>
      </c>
      <c r="AI39" s="122">
        <v>60.937243200000005</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1.3990865550355562</v>
      </c>
      <c r="F41" s="122">
        <v>0.19792990700911334</v>
      </c>
      <c r="G41" s="122">
        <v>0.37768860674542698</v>
      </c>
      <c r="H41" s="122">
        <v>8.6941882210546818E-3</v>
      </c>
      <c r="I41" s="122">
        <v>0.15025553639034234</v>
      </c>
      <c r="J41" s="122">
        <v>0.15259965739938985</v>
      </c>
      <c r="K41" s="122">
        <v>0.16249247081950213</v>
      </c>
      <c r="L41" s="122">
        <v>1.3025274324107862E-2</v>
      </c>
      <c r="M41" s="122">
        <v>2.0922057491379125</v>
      </c>
      <c r="N41" s="122">
        <v>2.2951662211584362E-2</v>
      </c>
      <c r="O41" s="122">
        <v>5.761471284084687E-4</v>
      </c>
      <c r="P41" s="122">
        <v>3.6423266742497034E-3</v>
      </c>
      <c r="Q41" s="122">
        <v>4.3080395451147073E-3</v>
      </c>
      <c r="R41" s="122">
        <v>9.4179268345577112E-3</v>
      </c>
      <c r="S41" s="122">
        <v>7.2336140511769847E-3</v>
      </c>
      <c r="T41" s="122">
        <v>2.602415779895677E-3</v>
      </c>
      <c r="U41" s="122">
        <v>1.4708806788633706E-3</v>
      </c>
      <c r="V41" s="122">
        <v>7.3699115850164268E-2</v>
      </c>
      <c r="W41" s="122">
        <v>0.13268595974466166</v>
      </c>
      <c r="X41" s="122">
        <v>3.1662828565681998E-2</v>
      </c>
      <c r="Y41" s="122">
        <v>4.5750203380719077E-2</v>
      </c>
      <c r="Z41" s="122">
        <v>1.8964656001386353E-2</v>
      </c>
      <c r="AA41" s="122">
        <v>1.6753559848043161E-2</v>
      </c>
      <c r="AB41" s="122">
        <v>0.11313124779583059</v>
      </c>
      <c r="AC41" s="122">
        <v>2.5919524480217705E-4</v>
      </c>
      <c r="AD41" s="122">
        <v>1.6615934430972885E-2</v>
      </c>
      <c r="AE41" s="123"/>
      <c r="AF41" s="122">
        <v>6101.2208026672097</v>
      </c>
      <c r="AG41" s="122">
        <v>92.528279999999995</v>
      </c>
      <c r="AH41" s="122">
        <v>23230.927645200005</v>
      </c>
      <c r="AI41" s="122">
        <v>249.49761776488162</v>
      </c>
      <c r="AJ41" s="122" t="s">
        <v>420</v>
      </c>
      <c r="AK41" s="122" t="s">
        <v>337</v>
      </c>
      <c r="AL41" s="124" t="s">
        <v>9</v>
      </c>
    </row>
    <row r="42" spans="1:38" s="90" customFormat="1" ht="26.25" customHeight="1" thickBot="1" x14ac:dyDescent="0.3">
      <c r="A42" s="77" t="s">
        <v>107</v>
      </c>
      <c r="B42" s="77" t="s">
        <v>154</v>
      </c>
      <c r="C42" s="77" t="s">
        <v>50</v>
      </c>
      <c r="D42" s="121"/>
      <c r="E42" s="122">
        <v>3.0957685390820217E-3</v>
      </c>
      <c r="F42" s="122">
        <v>6.7151503825509107E-2</v>
      </c>
      <c r="G42" s="122">
        <v>4.0808100785718348E-6</v>
      </c>
      <c r="H42" s="122">
        <v>7.1394839339648256E-6</v>
      </c>
      <c r="I42" s="122">
        <v>2.924295269267463E-4</v>
      </c>
      <c r="J42" s="122">
        <v>3.1223606735846611E-4</v>
      </c>
      <c r="K42" s="122">
        <v>3.344017106473461E-4</v>
      </c>
      <c r="L42" s="122">
        <v>4.0816108626960417E-5</v>
      </c>
      <c r="M42" s="122">
        <v>0.20563132413879379</v>
      </c>
      <c r="N42" s="122">
        <v>1.0497009710324682E-5</v>
      </c>
      <c r="O42" s="122">
        <v>4.7151403805183642E-6</v>
      </c>
      <c r="P42" s="122" t="s">
        <v>421</v>
      </c>
      <c r="Q42" s="122" t="s">
        <v>421</v>
      </c>
      <c r="R42" s="122">
        <v>6.0282440217417413E-5</v>
      </c>
      <c r="S42" s="122">
        <v>1.5780921917235373E-3</v>
      </c>
      <c r="T42" s="122">
        <v>3.5784311179573328E-5</v>
      </c>
      <c r="U42" s="122">
        <v>4.2437708803783647E-6</v>
      </c>
      <c r="V42" s="122">
        <v>7.2342652892282849E-4</v>
      </c>
      <c r="W42" s="122" t="s">
        <v>421</v>
      </c>
      <c r="X42" s="122">
        <v>1.175373875990313E-5</v>
      </c>
      <c r="Y42" s="122">
        <v>1.292573168272022E-5</v>
      </c>
      <c r="Z42" s="122" t="s">
        <v>420</v>
      </c>
      <c r="AA42" s="122" t="s">
        <v>420</v>
      </c>
      <c r="AB42" s="122">
        <v>2.4679470442623356E-5</v>
      </c>
      <c r="AC42" s="122" t="s">
        <v>421</v>
      </c>
      <c r="AD42" s="122" t="s">
        <v>420</v>
      </c>
      <c r="AE42" s="123"/>
      <c r="AF42" s="122">
        <v>18.799905000076141</v>
      </c>
      <c r="AG42" s="122" t="s">
        <v>420</v>
      </c>
      <c r="AH42" s="122" t="s">
        <v>420</v>
      </c>
      <c r="AI42" s="122">
        <v>0.84696002938792136</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1.4568799200324369E-3</v>
      </c>
      <c r="F44" s="122">
        <v>5.4378150540704369E-3</v>
      </c>
      <c r="G44" s="122">
        <v>9.0627794526410789E-7</v>
      </c>
      <c r="H44" s="122">
        <v>4.0836405398428592E-7</v>
      </c>
      <c r="I44" s="122">
        <v>1.5457084067399275E-4</v>
      </c>
      <c r="J44" s="122">
        <v>1.6247408432245423E-4</v>
      </c>
      <c r="K44" s="122">
        <v>2.4230005878168509E-4</v>
      </c>
      <c r="L44" s="122">
        <v>3.8513980694093494E-5</v>
      </c>
      <c r="M44" s="122">
        <v>1.3258171459241779E-2</v>
      </c>
      <c r="N44" s="122">
        <v>4.9915541035558629E-7</v>
      </c>
      <c r="O44" s="122">
        <v>1.7803992551713794E-6</v>
      </c>
      <c r="P44" s="122" t="s">
        <v>421</v>
      </c>
      <c r="Q44" s="122" t="s">
        <v>421</v>
      </c>
      <c r="R44" s="122">
        <v>5.3388689652953619E-6</v>
      </c>
      <c r="S44" s="122">
        <v>2.3196918060634233E-4</v>
      </c>
      <c r="T44" s="122">
        <v>6.619273617622735E-6</v>
      </c>
      <c r="U44" s="122">
        <v>6.4020167306368815E-7</v>
      </c>
      <c r="V44" s="122">
        <v>1.3414369767329195E-4</v>
      </c>
      <c r="W44" s="122" t="s">
        <v>421</v>
      </c>
      <c r="X44" s="122">
        <v>2.176769040726091E-6</v>
      </c>
      <c r="Y44" s="122">
        <v>3.0535715036101491E-6</v>
      </c>
      <c r="Z44" s="122" t="s">
        <v>420</v>
      </c>
      <c r="AA44" s="122" t="s">
        <v>420</v>
      </c>
      <c r="AB44" s="122">
        <v>5.2303405443362401E-6</v>
      </c>
      <c r="AC44" s="122" t="s">
        <v>421</v>
      </c>
      <c r="AD44" s="122" t="s">
        <v>420</v>
      </c>
      <c r="AE44" s="123"/>
      <c r="AF44" s="122">
        <v>2.7791453824846735</v>
      </c>
      <c r="AG44" s="122" t="s">
        <v>420</v>
      </c>
      <c r="AH44" s="122" t="s">
        <v>420</v>
      </c>
      <c r="AI44" s="122">
        <v>4.0274772786775978E-2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8.1125439320697151E-5</v>
      </c>
      <c r="F47" s="122">
        <v>1.2269991142289243E-5</v>
      </c>
      <c r="G47" s="122">
        <v>3.3418728027545143E-8</v>
      </c>
      <c r="H47" s="122">
        <v>1.503152327631686E-8</v>
      </c>
      <c r="I47" s="122">
        <v>1.4206314327606501E-5</v>
      </c>
      <c r="J47" s="122">
        <v>9.7448045609367499E-5</v>
      </c>
      <c r="K47" s="122">
        <v>6.919625254832246E-4</v>
      </c>
      <c r="L47" s="122">
        <v>4.5976710340174207E-6</v>
      </c>
      <c r="M47" s="122">
        <v>4.4807726154002359E-5</v>
      </c>
      <c r="N47" s="122">
        <v>4.1915767121303195E-11</v>
      </c>
      <c r="O47" s="122">
        <v>2.4769205500187789E-6</v>
      </c>
      <c r="P47" s="122" t="s">
        <v>421</v>
      </c>
      <c r="Q47" s="122" t="s">
        <v>421</v>
      </c>
      <c r="R47" s="122">
        <v>3.4582370856495408E-6</v>
      </c>
      <c r="S47" s="122">
        <v>2.2942896644328187E-4</v>
      </c>
      <c r="T47" s="122">
        <v>3.4641889496033024E-6</v>
      </c>
      <c r="U47" s="122">
        <v>2.0577350200786045E-8</v>
      </c>
      <c r="V47" s="122">
        <v>1.1129927058741942E-4</v>
      </c>
      <c r="W47" s="122" t="s">
        <v>421</v>
      </c>
      <c r="X47" s="122">
        <v>5.6475650901710204E-8</v>
      </c>
      <c r="Y47" s="122">
        <v>9.5786651448890749E-8</v>
      </c>
      <c r="Z47" s="122" t="s">
        <v>420</v>
      </c>
      <c r="AA47" s="122" t="s">
        <v>420</v>
      </c>
      <c r="AB47" s="122">
        <v>1.5226230235060094E-7</v>
      </c>
      <c r="AC47" s="122" t="s">
        <v>421</v>
      </c>
      <c r="AD47" s="122" t="s">
        <v>420</v>
      </c>
      <c r="AE47" s="123"/>
      <c r="AF47" s="122">
        <v>8.8484808825860739E-2</v>
      </c>
      <c r="AG47" s="122" t="s">
        <v>420</v>
      </c>
      <c r="AH47" s="122" t="s">
        <v>420</v>
      </c>
      <c r="AI47" s="122">
        <v>3.382008813229737E-6</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0.11639715437003634</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0.2748945559132559</v>
      </c>
      <c r="AL53" s="124" t="s">
        <v>307</v>
      </c>
    </row>
    <row r="54" spans="1:38" s="90" customFormat="1" ht="37.5" customHeight="1" thickBot="1" x14ac:dyDescent="0.3">
      <c r="A54" s="77" t="s">
        <v>102</v>
      </c>
      <c r="B54" s="77" t="s">
        <v>164</v>
      </c>
      <c r="C54" s="77" t="s">
        <v>258</v>
      </c>
      <c r="D54" s="121"/>
      <c r="E54" s="122" t="s">
        <v>420</v>
      </c>
      <c r="F54" s="122">
        <v>0.15554506992607062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38003.180328000002</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2.2546036444444444E-3</v>
      </c>
      <c r="J61" s="122">
        <v>2.2546036444444442E-2</v>
      </c>
      <c r="K61" s="122">
        <v>7.4983679999999997E-2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65735.777777777781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2.4975574776434715</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1089538</v>
      </c>
      <c r="AL82" s="124" t="s">
        <v>338</v>
      </c>
    </row>
    <row r="83" spans="1:38" s="90" customFormat="1" ht="26.25" customHeight="1" thickBot="1" x14ac:dyDescent="0.3">
      <c r="A83" s="77" t="s">
        <v>100</v>
      </c>
      <c r="B83" s="84" t="s">
        <v>194</v>
      </c>
      <c r="C83" s="83" t="s">
        <v>62</v>
      </c>
      <c r="D83" s="121"/>
      <c r="E83" s="122" t="s">
        <v>421</v>
      </c>
      <c r="F83" s="122">
        <v>4.915159384615385E-4</v>
      </c>
      <c r="G83" s="122" t="s">
        <v>421</v>
      </c>
      <c r="H83" s="122" t="s">
        <v>420</v>
      </c>
      <c r="I83" s="122">
        <v>1.2287898461538463E-4</v>
      </c>
      <c r="J83" s="122">
        <v>9.2159238461538473E-4</v>
      </c>
      <c r="K83" s="122">
        <v>4.3007644615384623E-3</v>
      </c>
      <c r="L83" s="122">
        <v>7.004102123076923E-6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0.65892284633476061</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1.3772709999999999E-2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5.782541926039054E-3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1089538</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0.25606737999999996</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5.7687590995024107E-3</v>
      </c>
      <c r="F91" s="122">
        <v>1.5346215162218348E-2</v>
      </c>
      <c r="G91" s="122">
        <v>2.2995711656677393E-3</v>
      </c>
      <c r="H91" s="122">
        <v>1.3158428289918625E-2</v>
      </c>
      <c r="I91" s="122">
        <v>9.7892661326228758E-2</v>
      </c>
      <c r="J91" s="122">
        <v>0.1092397463911865</v>
      </c>
      <c r="K91" s="122">
        <v>0.11158342319389036</v>
      </c>
      <c r="L91" s="122">
        <v>3.8524073186147297E-4</v>
      </c>
      <c r="M91" s="122">
        <v>0.17639682666367637</v>
      </c>
      <c r="N91" s="122">
        <v>0.18577975189221693</v>
      </c>
      <c r="O91" s="122">
        <v>1.9943583546371296E-2</v>
      </c>
      <c r="P91" s="122">
        <v>4.5737906598209668E-4</v>
      </c>
      <c r="Q91" s="122">
        <v>3.3483238953919644E-4</v>
      </c>
      <c r="R91" s="122">
        <v>1.4350402408262528E-2</v>
      </c>
      <c r="S91" s="122">
        <v>0.54384286647674651</v>
      </c>
      <c r="T91" s="122">
        <v>3.2941840569586114E-2</v>
      </c>
      <c r="U91" s="122">
        <v>2.5243320101896293E-3</v>
      </c>
      <c r="V91" s="122">
        <v>0.31408189367671019</v>
      </c>
      <c r="W91" s="122">
        <v>3.1707056120285841E-4</v>
      </c>
      <c r="X91" s="122">
        <v>3.5194832293517289E-4</v>
      </c>
      <c r="Y91" s="122">
        <v>1.4268175254128631E-4</v>
      </c>
      <c r="Z91" s="122">
        <v>1.4268175254128631E-4</v>
      </c>
      <c r="AA91" s="122">
        <v>1.4268175254128631E-4</v>
      </c>
      <c r="AB91" s="122">
        <v>7.7999358055903171E-4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0.217145169165187</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3.878548492751343E-5</v>
      </c>
      <c r="F99" s="122">
        <v>1.6248175440366217E-3</v>
      </c>
      <c r="G99" s="122" t="s">
        <v>420</v>
      </c>
      <c r="H99" s="122">
        <v>1.3212485050297271E-3</v>
      </c>
      <c r="I99" s="122">
        <v>2.993E-5</v>
      </c>
      <c r="J99" s="122">
        <v>4.5990000000000005E-5</v>
      </c>
      <c r="K99" s="122">
        <v>1.0074E-4</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7.2999999999999995E-2</v>
      </c>
      <c r="AL99" s="124" t="s">
        <v>334</v>
      </c>
    </row>
    <row r="100" spans="1:38" s="90" customFormat="1" ht="26.25" customHeight="1" thickBot="1" x14ac:dyDescent="0.3">
      <c r="A100" s="77" t="s">
        <v>104</v>
      </c>
      <c r="B100" s="77" t="s">
        <v>203</v>
      </c>
      <c r="C100" s="77" t="s">
        <v>357</v>
      </c>
      <c r="D100" s="129"/>
      <c r="E100" s="122">
        <v>5.7131408284110051E-5</v>
      </c>
      <c r="F100" s="122">
        <v>1.3586798093797809E-3</v>
      </c>
      <c r="G100" s="122" t="s">
        <v>420</v>
      </c>
      <c r="H100" s="122">
        <v>1.1806380388803468E-3</v>
      </c>
      <c r="I100" s="122">
        <v>2.9808799999999998E-5</v>
      </c>
      <c r="J100" s="122">
        <v>4.4724080000000006E-5</v>
      </c>
      <c r="K100" s="122">
        <v>9.7719920000000001E-5</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0.16608799999999999</v>
      </c>
      <c r="AL100" s="124" t="s">
        <v>334</v>
      </c>
    </row>
    <row r="101" spans="1:38" s="90" customFormat="1" ht="26.25" customHeight="1" thickBot="1" x14ac:dyDescent="0.3">
      <c r="A101" s="77" t="s">
        <v>104</v>
      </c>
      <c r="B101" s="77" t="s">
        <v>205</v>
      </c>
      <c r="C101" s="77" t="s">
        <v>244</v>
      </c>
      <c r="D101" s="129"/>
      <c r="E101" s="122">
        <v>5.5061098302356996E-7</v>
      </c>
      <c r="F101" s="122">
        <v>3.4290001969713824E-6</v>
      </c>
      <c r="G101" s="122" t="s">
        <v>420</v>
      </c>
      <c r="H101" s="122">
        <v>1.2909209059731672E-5</v>
      </c>
      <c r="I101" s="122">
        <v>3.0000000000000004E-7</v>
      </c>
      <c r="J101" s="122">
        <v>8.9999999999999996E-7</v>
      </c>
      <c r="K101" s="122">
        <v>2.1000000000000002E-6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1.4999999999999999E-2</v>
      </c>
      <c r="AL101" s="124" t="s">
        <v>334</v>
      </c>
    </row>
    <row r="102" spans="1:38" s="90" customFormat="1" ht="26.25" customHeight="1" thickBot="1" x14ac:dyDescent="0.3">
      <c r="A102" s="77" t="s">
        <v>104</v>
      </c>
      <c r="B102" s="77" t="s">
        <v>206</v>
      </c>
      <c r="C102" s="77" t="s">
        <v>358</v>
      </c>
      <c r="D102" s="129"/>
      <c r="E102" s="122">
        <v>1.077517118307389E-7</v>
      </c>
      <c r="F102" s="122">
        <v>3.44360884322323E-6</v>
      </c>
      <c r="G102" s="122" t="s">
        <v>420</v>
      </c>
      <c r="H102" s="122">
        <v>1.0606316066161749E-5</v>
      </c>
      <c r="I102" s="122">
        <v>4.0619999999999996E-8</v>
      </c>
      <c r="J102" s="122">
        <v>4.9849999999999997E-7</v>
      </c>
      <c r="K102" s="122">
        <v>3.6096764705882346E-6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5.1999999999999998E-3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6.4956562191780817E-7</v>
      </c>
      <c r="F104" s="122">
        <v>8.7433150684931517E-6</v>
      </c>
      <c r="G104" s="122" t="s">
        <v>420</v>
      </c>
      <c r="H104" s="122">
        <v>1.3492426608219178E-5</v>
      </c>
      <c r="I104" s="122">
        <v>3.0000000000000004E-7</v>
      </c>
      <c r="J104" s="122">
        <v>8.9999999999999996E-7</v>
      </c>
      <c r="K104" s="122">
        <v>2.1000000000000002E-6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1.4999999999999999E-2</v>
      </c>
      <c r="AL104" s="124" t="s">
        <v>334</v>
      </c>
    </row>
    <row r="105" spans="1:38" s="90" customFormat="1" ht="26.25" customHeight="1" thickBot="1" x14ac:dyDescent="0.3">
      <c r="A105" s="77" t="s">
        <v>104</v>
      </c>
      <c r="B105" s="77" t="s">
        <v>298</v>
      </c>
      <c r="C105" s="77" t="s">
        <v>247</v>
      </c>
      <c r="D105" s="129"/>
      <c r="E105" s="122">
        <v>1.0042203287671234E-5</v>
      </c>
      <c r="F105" s="122">
        <v>1.2648714246575344E-4</v>
      </c>
      <c r="G105" s="122" t="s">
        <v>420</v>
      </c>
      <c r="H105" s="122">
        <v>2.55772894520548E-4</v>
      </c>
      <c r="I105" s="122">
        <v>2.9400000000000002E-6</v>
      </c>
      <c r="J105" s="122">
        <v>4.6199999999999998E-6</v>
      </c>
      <c r="K105" s="122">
        <v>1.008E-5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2.1000000000000001E-2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1.0449878672751109E-6</v>
      </c>
      <c r="F107" s="122">
        <v>1.1689456029442632E-5</v>
      </c>
      <c r="G107" s="122" t="s">
        <v>420</v>
      </c>
      <c r="H107" s="122">
        <v>4.1674567078689177E-5</v>
      </c>
      <c r="I107" s="122">
        <v>3.1200000000000001E-8</v>
      </c>
      <c r="J107" s="122">
        <v>7.8000000000000005E-7</v>
      </c>
      <c r="K107" s="122">
        <v>3.7050000000000001E-6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0.156</v>
      </c>
      <c r="AL107" s="124" t="s">
        <v>334</v>
      </c>
    </row>
    <row r="108" spans="1:38" s="90" customFormat="1" ht="26.25" customHeight="1" thickBot="1" x14ac:dyDescent="0.3">
      <c r="A108" s="77" t="s">
        <v>104</v>
      </c>
      <c r="B108" s="77" t="s">
        <v>300</v>
      </c>
      <c r="C108" s="77" t="s">
        <v>360</v>
      </c>
      <c r="D108" s="129"/>
      <c r="E108" s="122">
        <v>1.0161354267978501E-6</v>
      </c>
      <c r="F108" s="122">
        <v>2.6158993011724334E-5</v>
      </c>
      <c r="G108" s="122" t="s">
        <v>420</v>
      </c>
      <c r="H108" s="122">
        <v>2.1250832226288427E-5</v>
      </c>
      <c r="I108" s="122">
        <v>3.05244E-7</v>
      </c>
      <c r="J108" s="122">
        <v>4.0699199999999995E-6</v>
      </c>
      <c r="K108" s="122">
        <v>8.139839999999999E-6</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0.20349600000000001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1.4621974515336635E-7</v>
      </c>
      <c r="F110" s="122">
        <v>1.4234099999999998E-5</v>
      </c>
      <c r="G110" s="122" t="s">
        <v>420</v>
      </c>
      <c r="H110" s="122">
        <v>4.374233206254729E-6</v>
      </c>
      <c r="I110" s="122">
        <v>6.6300000000000005E-7</v>
      </c>
      <c r="J110" s="122">
        <v>4.8960000000000002E-6</v>
      </c>
      <c r="K110" s="122">
        <v>5.0960000000000008E-6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3.6900000000000002E-2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1.0857382559999998E-3</v>
      </c>
      <c r="F112" s="122" t="s">
        <v>421</v>
      </c>
      <c r="G112" s="122" t="s">
        <v>420</v>
      </c>
      <c r="H112" s="122">
        <v>9.123160289201055E-4</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27143.456399999999</v>
      </c>
      <c r="AL112" s="124" t="s">
        <v>411</v>
      </c>
    </row>
    <row r="113" spans="1:38" s="90" customFormat="1" ht="26.25" customHeight="1" thickBot="1" x14ac:dyDescent="0.3">
      <c r="A113" s="77" t="s">
        <v>114</v>
      </c>
      <c r="B113" s="84" t="s">
        <v>222</v>
      </c>
      <c r="C113" s="84" t="s">
        <v>120</v>
      </c>
      <c r="D113" s="121"/>
      <c r="E113" s="122">
        <v>2.9349437575125237E-4</v>
      </c>
      <c r="F113" s="122" t="s">
        <v>421</v>
      </c>
      <c r="G113" s="122" t="s">
        <v>420</v>
      </c>
      <c r="H113" s="122">
        <v>1.7460831271794838E-3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7337.3593937813112</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3.795976954184821E-4</v>
      </c>
      <c r="F116" s="122" t="s">
        <v>421</v>
      </c>
      <c r="G116" s="122" t="s">
        <v>420</v>
      </c>
      <c r="H116" s="122">
        <v>1.0844598487437659E-3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9489.9423854620527</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2.094156E-5</v>
      </c>
      <c r="J119" s="122">
        <v>3.7392479999999998E-4</v>
      </c>
      <c r="K119" s="122">
        <v>3.7392479999999998E-4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268.11</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2.3057460000000001E-4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268.11</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4.6228800000000002E-3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19.262</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5.049825E-3</v>
      </c>
      <c r="F133" s="122">
        <v>7.9573000000000005E-5</v>
      </c>
      <c r="G133" s="122">
        <v>6.9167300000000007E-4</v>
      </c>
      <c r="H133" s="122" t="s">
        <v>420</v>
      </c>
      <c r="I133" s="122">
        <v>2.1239870000000003E-4</v>
      </c>
      <c r="J133" s="122">
        <v>2.1239870000000003E-4</v>
      </c>
      <c r="K133" s="122">
        <v>2.3602576000000003E-4</v>
      </c>
      <c r="L133" s="122" t="s">
        <v>421</v>
      </c>
      <c r="M133" s="122">
        <v>8.5694000000000005E-4</v>
      </c>
      <c r="N133" s="122">
        <v>1.8381363000000001E-4</v>
      </c>
      <c r="O133" s="122">
        <v>3.0788630000000001E-5</v>
      </c>
      <c r="P133" s="122">
        <v>9.1202900000000014E-3</v>
      </c>
      <c r="Q133" s="122">
        <v>8.3306810000000007E-5</v>
      </c>
      <c r="R133" s="122">
        <v>8.3000760000000011E-5</v>
      </c>
      <c r="S133" s="122">
        <v>7.6084030000000001E-5</v>
      </c>
      <c r="T133" s="122">
        <v>1.0607693E-4</v>
      </c>
      <c r="U133" s="122">
        <v>1.2107338000000001E-4</v>
      </c>
      <c r="V133" s="122">
        <v>9.8009452000000002E-4</v>
      </c>
      <c r="W133" s="122">
        <v>1.65267E-4</v>
      </c>
      <c r="X133" s="122">
        <v>8.0797200000000003E-8</v>
      </c>
      <c r="Y133" s="122">
        <v>4.4132410000000006E-8</v>
      </c>
      <c r="Z133" s="122">
        <v>3.9419240000000007E-8</v>
      </c>
      <c r="AA133" s="122">
        <v>4.2785790000000003E-8</v>
      </c>
      <c r="AB133" s="122">
        <v>2.0713464000000003E-7</v>
      </c>
      <c r="AC133" s="122">
        <v>9.1815000000000006E-4</v>
      </c>
      <c r="AD133" s="122">
        <v>2.5096100000000002E-3</v>
      </c>
      <c r="AE133" s="123"/>
      <c r="AF133" s="122" t="s">
        <v>420</v>
      </c>
      <c r="AG133" s="122" t="s">
        <v>420</v>
      </c>
      <c r="AH133" s="122" t="s">
        <v>420</v>
      </c>
      <c r="AI133" s="122" t="s">
        <v>420</v>
      </c>
      <c r="AJ133" s="122" t="s">
        <v>420</v>
      </c>
      <c r="AK133" s="122">
        <v>6121</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2.1576358950000001E-3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143842393</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4.6864819999999995E-2</v>
      </c>
      <c r="J139" s="122">
        <v>4.6864819999999995E-2</v>
      </c>
      <c r="K139" s="122">
        <v>4.6864819999999995E-2</v>
      </c>
      <c r="L139" s="122" t="s">
        <v>421</v>
      </c>
      <c r="M139" s="122" t="s">
        <v>421</v>
      </c>
      <c r="N139" s="122">
        <v>1.3689999999999999E-4</v>
      </c>
      <c r="O139" s="122">
        <v>2.7389E-4</v>
      </c>
      <c r="P139" s="122">
        <v>2.7389E-4</v>
      </c>
      <c r="Q139" s="122">
        <v>4.3429000000000004E-4</v>
      </c>
      <c r="R139" s="122">
        <v>4.1285000000000003E-4</v>
      </c>
      <c r="S139" s="122">
        <v>9.6256999999999994E-4</v>
      </c>
      <c r="T139" s="122" t="s">
        <v>421</v>
      </c>
      <c r="U139" s="122" t="s">
        <v>421</v>
      </c>
      <c r="V139" s="122" t="s">
        <v>421</v>
      </c>
      <c r="W139" s="122">
        <v>0.46554000000000001</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1202</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7.1955567237753648</v>
      </c>
      <c r="F141" s="69">
        <f t="shared" ref="F141:AD141" si="0">SUM(F14:F140)</f>
        <v>5.6501695483293748</v>
      </c>
      <c r="G141" s="69">
        <f t="shared" si="0"/>
        <v>0.55560234452180202</v>
      </c>
      <c r="H141" s="69">
        <f t="shared" si="0"/>
        <v>7.6715182455222172E-2</v>
      </c>
      <c r="I141" s="69">
        <f t="shared" si="0"/>
        <v>0.65568583531285862</v>
      </c>
      <c r="J141" s="69">
        <f t="shared" si="0"/>
        <v>0.79037498486859981</v>
      </c>
      <c r="K141" s="69">
        <f t="shared" si="0"/>
        <v>0.98618278138377213</v>
      </c>
      <c r="L141" s="69">
        <f t="shared" si="0"/>
        <v>0.18589192528168808</v>
      </c>
      <c r="M141" s="69">
        <f t="shared" si="0"/>
        <v>8.3208467493726115</v>
      </c>
      <c r="N141" s="69">
        <f t="shared" si="0"/>
        <v>1.0036119141696498</v>
      </c>
      <c r="O141" s="69">
        <f t="shared" si="0"/>
        <v>2.5971157022004657E-2</v>
      </c>
      <c r="P141" s="69">
        <f t="shared" si="0"/>
        <v>2.970489299585409E-2</v>
      </c>
      <c r="Q141" s="69">
        <f t="shared" si="0"/>
        <v>3.7949658976480283E-2</v>
      </c>
      <c r="R141" s="69">
        <f>SUM(R14:R140)</f>
        <v>0.29275394833409152</v>
      </c>
      <c r="S141" s="69">
        <f t="shared" si="0"/>
        <v>5.5736561076607662</v>
      </c>
      <c r="T141" s="69">
        <f t="shared" si="0"/>
        <v>0.36064934051192338</v>
      </c>
      <c r="U141" s="69">
        <f t="shared" si="0"/>
        <v>1.4086002720687354E-2</v>
      </c>
      <c r="V141" s="69">
        <f t="shared" si="0"/>
        <v>1.9196546863036927</v>
      </c>
      <c r="W141" s="69">
        <f t="shared" si="0"/>
        <v>0.8069869361665547</v>
      </c>
      <c r="X141" s="69">
        <f t="shared" si="0"/>
        <v>3.7591599808637452E-2</v>
      </c>
      <c r="Y141" s="69">
        <f t="shared" si="0"/>
        <v>5.3120086171693288E-2</v>
      </c>
      <c r="Z141" s="69">
        <f t="shared" si="0"/>
        <v>2.4553993196685428E-2</v>
      </c>
      <c r="AA141" s="69">
        <f t="shared" si="0"/>
        <v>2.1933370739202641E-2</v>
      </c>
      <c r="AB141" s="69">
        <f t="shared" si="0"/>
        <v>0.13719888036833919</v>
      </c>
      <c r="AC141" s="69">
        <f t="shared" si="0"/>
        <v>2.1914039735009751E-2</v>
      </c>
      <c r="AD141" s="69">
        <f t="shared" si="0"/>
        <v>1.9175535502687524E-2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2.0425957485365767</v>
      </c>
      <c r="F143" s="78">
        <v>0.37557339662921158</v>
      </c>
      <c r="G143" s="78">
        <v>2.8628710495470422E-3</v>
      </c>
      <c r="H143" s="78">
        <v>2.6138128760895777E-2</v>
      </c>
      <c r="I143" s="78">
        <v>0.10994121608830833</v>
      </c>
      <c r="J143" s="78">
        <v>0.10994121608830833</v>
      </c>
      <c r="K143" s="78">
        <v>0.10994121608830833</v>
      </c>
      <c r="L143" s="78">
        <v>6.7311521518068407E-2</v>
      </c>
      <c r="M143" s="78">
        <v>2.8369618511181387</v>
      </c>
      <c r="N143" s="78">
        <v>1.5233092270417023E-4</v>
      </c>
      <c r="O143" s="78">
        <v>1.7203056507330486E-5</v>
      </c>
      <c r="P143" s="78">
        <v>1.2079101657415741E-3</v>
      </c>
      <c r="Q143" s="78">
        <v>2.9481202422377303E-5</v>
      </c>
      <c r="R143" s="78">
        <v>1.56031937218361E-3</v>
      </c>
      <c r="S143" s="78">
        <v>1.0598898034477671E-3</v>
      </c>
      <c r="T143" s="78">
        <v>1.4268588491357664E-4</v>
      </c>
      <c r="U143" s="78">
        <v>2.4556291830093656E-5</v>
      </c>
      <c r="V143" s="78">
        <v>4.2723852116483465E-3</v>
      </c>
      <c r="W143" s="78">
        <v>0.12141729999999999</v>
      </c>
      <c r="X143" s="78">
        <v>3.7932733377000001E-3</v>
      </c>
      <c r="Y143" s="78">
        <v>4.2576771391000003E-3</v>
      </c>
      <c r="Z143" s="78">
        <v>3.3207848877000001E-3</v>
      </c>
      <c r="AA143" s="78">
        <v>3.5959640755E-3</v>
      </c>
      <c r="AB143" s="78">
        <v>1.4967699440000001E-2</v>
      </c>
      <c r="AC143" s="78">
        <v>1.2141759999999999E-4</v>
      </c>
      <c r="AD143" s="78">
        <v>2.4295100000000001E-5</v>
      </c>
      <c r="AE143" s="79"/>
      <c r="AF143" s="78">
        <v>8055.3382999006999</v>
      </c>
      <c r="AG143" s="78" t="s">
        <v>420</v>
      </c>
      <c r="AH143" s="78">
        <v>0.26888887140000001</v>
      </c>
      <c r="AI143" s="78">
        <v>339.71145869759999</v>
      </c>
      <c r="AJ143" s="78" t="s">
        <v>420</v>
      </c>
      <c r="AK143" s="78" t="s">
        <v>420</v>
      </c>
      <c r="AL143" s="88" t="s">
        <v>9</v>
      </c>
    </row>
    <row r="144" spans="1:38" s="75" customFormat="1" ht="26.25" customHeight="1" thickBot="1" x14ac:dyDescent="0.3">
      <c r="A144" s="89"/>
      <c r="B144" s="88" t="s">
        <v>371</v>
      </c>
      <c r="C144" s="87" t="s">
        <v>372</v>
      </c>
      <c r="D144" s="86" t="s">
        <v>1</v>
      </c>
      <c r="E144" s="78">
        <v>0.45536401173878133</v>
      </c>
      <c r="F144" s="78">
        <v>5.2444170701460242E-2</v>
      </c>
      <c r="G144" s="78">
        <v>5.5259988959557513E-4</v>
      </c>
      <c r="H144" s="78">
        <v>5.9194645054450924E-4</v>
      </c>
      <c r="I144" s="78">
        <v>3.0565051801648594E-2</v>
      </c>
      <c r="J144" s="78">
        <v>3.0565051801648594E-2</v>
      </c>
      <c r="K144" s="78">
        <v>3.0565051801648594E-2</v>
      </c>
      <c r="L144" s="78">
        <v>1.8359725479862858E-2</v>
      </c>
      <c r="M144" s="78">
        <v>0.28771114723321023</v>
      </c>
      <c r="N144" s="78">
        <v>1.8001832994118045E-5</v>
      </c>
      <c r="O144" s="78">
        <v>1.8306905005760935E-6</v>
      </c>
      <c r="P144" s="78">
        <v>1.8451969269722555E-4</v>
      </c>
      <c r="Q144" s="78">
        <v>3.5851129982414638E-6</v>
      </c>
      <c r="R144" s="78">
        <v>2.9009114829166559E-4</v>
      </c>
      <c r="S144" s="78">
        <v>1.9474167253301245E-4</v>
      </c>
      <c r="T144" s="78">
        <v>8.4667820459652211E-6</v>
      </c>
      <c r="U144" s="78">
        <v>3.5088449953307406E-6</v>
      </c>
      <c r="V144" s="78">
        <v>6.2930405907221166E-4</v>
      </c>
      <c r="W144" s="78">
        <v>2.10837E-2</v>
      </c>
      <c r="X144" s="78">
        <v>6.1866572200000006E-4</v>
      </c>
      <c r="Y144" s="78">
        <v>6.9357175439999997E-4</v>
      </c>
      <c r="Z144" s="78">
        <v>5.4380515230000005E-4</v>
      </c>
      <c r="AA144" s="78">
        <v>5.7687364040000006E-4</v>
      </c>
      <c r="AB144" s="78">
        <v>2.4329162691000003E-3</v>
      </c>
      <c r="AC144" s="78">
        <v>2.10838E-5</v>
      </c>
      <c r="AD144" s="78">
        <v>4.2350000000000001E-6</v>
      </c>
      <c r="AE144" s="79"/>
      <c r="AF144" s="78">
        <v>1398.4158319620001</v>
      </c>
      <c r="AG144" s="78" t="s">
        <v>420</v>
      </c>
      <c r="AH144" s="78" t="s">
        <v>421</v>
      </c>
      <c r="AI144" s="78">
        <v>58.502030041399998</v>
      </c>
      <c r="AJ144" s="78" t="s">
        <v>420</v>
      </c>
      <c r="AK144" s="78" t="s">
        <v>420</v>
      </c>
      <c r="AL144" s="88" t="s">
        <v>9</v>
      </c>
    </row>
    <row r="145" spans="1:38" s="75" customFormat="1" ht="26.25" customHeight="1" thickBot="1" x14ac:dyDescent="0.3">
      <c r="A145" s="89"/>
      <c r="B145" s="88" t="s">
        <v>373</v>
      </c>
      <c r="C145" s="87" t="s">
        <v>374</v>
      </c>
      <c r="D145" s="86" t="s">
        <v>1</v>
      </c>
      <c r="E145" s="78">
        <v>1.2535215941341731</v>
      </c>
      <c r="F145" s="78">
        <v>5.1408005766917744E-2</v>
      </c>
      <c r="G145" s="78">
        <v>8.0222680970932104E-4</v>
      </c>
      <c r="H145" s="78">
        <v>6.6332230707783694E-4</v>
      </c>
      <c r="I145" s="78">
        <v>2.4309122893681721E-2</v>
      </c>
      <c r="J145" s="78">
        <v>2.4309122893681721E-2</v>
      </c>
      <c r="K145" s="78">
        <v>2.4309122893681721E-2</v>
      </c>
      <c r="L145" s="78">
        <v>1.6486118296386056E-2</v>
      </c>
      <c r="M145" s="78">
        <v>0.34790192321614333</v>
      </c>
      <c r="N145" s="78">
        <v>2.4685931011439487E-5</v>
      </c>
      <c r="O145" s="78">
        <v>2.4686217331478986E-6</v>
      </c>
      <c r="P145" s="78">
        <v>2.6166495621244315E-4</v>
      </c>
      <c r="Q145" s="78">
        <v>4.9371718862859251E-6</v>
      </c>
      <c r="R145" s="78">
        <v>4.1964586697240794E-4</v>
      </c>
      <c r="S145" s="78">
        <v>2.8140977843705385E-4</v>
      </c>
      <c r="T145" s="78">
        <v>9.875560632739676E-6</v>
      </c>
      <c r="U145" s="78">
        <v>4.937100306276052E-6</v>
      </c>
      <c r="V145" s="78">
        <v>8.8867590772939307E-4</v>
      </c>
      <c r="W145" s="78">
        <v>8.2465000000000004E-3</v>
      </c>
      <c r="X145" s="78">
        <v>1.3168790680000001E-4</v>
      </c>
      <c r="Y145" s="78">
        <v>7.9744343730000003E-4</v>
      </c>
      <c r="Z145" s="78">
        <v>8.9108817080000007E-4</v>
      </c>
      <c r="AA145" s="78">
        <v>2.048478556E-4</v>
      </c>
      <c r="AB145" s="78">
        <v>2.0250673705000002E-3</v>
      </c>
      <c r="AC145" s="78">
        <v>7.2123000000000004E-6</v>
      </c>
      <c r="AD145" s="78">
        <v>1.4715E-6</v>
      </c>
      <c r="AE145" s="79"/>
      <c r="AF145" s="78">
        <v>2011.0150612836001</v>
      </c>
      <c r="AG145" s="78" t="s">
        <v>420</v>
      </c>
      <c r="AH145" s="78">
        <v>0.5549780392</v>
      </c>
      <c r="AI145" s="78">
        <v>84.017381074900001</v>
      </c>
      <c r="AJ145" s="78" t="s">
        <v>420</v>
      </c>
      <c r="AK145" s="78" t="s">
        <v>420</v>
      </c>
      <c r="AL145" s="88" t="s">
        <v>9</v>
      </c>
    </row>
    <row r="146" spans="1:38" s="75" customFormat="1" ht="26.25" customHeight="1" thickBot="1" x14ac:dyDescent="0.3">
      <c r="A146" s="89"/>
      <c r="B146" s="88" t="s">
        <v>375</v>
      </c>
      <c r="C146" s="87" t="s">
        <v>376</v>
      </c>
      <c r="D146" s="86" t="s">
        <v>1</v>
      </c>
      <c r="E146" s="78">
        <v>7.4866680980172143E-3</v>
      </c>
      <c r="F146" s="78">
        <v>6.9988749524969029E-2</v>
      </c>
      <c r="G146" s="78">
        <v>1.4799793998249815E-5</v>
      </c>
      <c r="H146" s="78">
        <v>6.8684665615522425E-5</v>
      </c>
      <c r="I146" s="78">
        <v>8.8961698144303814E-4</v>
      </c>
      <c r="J146" s="78">
        <v>8.8961698144303814E-4</v>
      </c>
      <c r="K146" s="78">
        <v>8.8961698144303814E-4</v>
      </c>
      <c r="L146" s="78">
        <v>1.5843974352372888E-4</v>
      </c>
      <c r="M146" s="78">
        <v>0.30115259441767378</v>
      </c>
      <c r="N146" s="78">
        <v>2.7469560085476722E-6</v>
      </c>
      <c r="O146" s="78">
        <v>3.9373815232281764E-5</v>
      </c>
      <c r="P146" s="78">
        <v>1.3389996649830844E-5</v>
      </c>
      <c r="Q146" s="78">
        <v>4.6172402240796009E-7</v>
      </c>
      <c r="R146" s="78">
        <v>1.7418462222780132E-4</v>
      </c>
      <c r="S146" s="78">
        <v>6.6721336215407141E-3</v>
      </c>
      <c r="T146" s="78">
        <v>2.7674486554045056E-4</v>
      </c>
      <c r="U146" s="78">
        <v>3.9202473130451309E-5</v>
      </c>
      <c r="V146" s="78">
        <v>3.9077003546683564E-3</v>
      </c>
      <c r="W146" s="78">
        <v>6.3689999999999992E-4</v>
      </c>
      <c r="X146" s="78">
        <v>1.0245328E-5</v>
      </c>
      <c r="Y146" s="78">
        <v>1.32107931E-5</v>
      </c>
      <c r="Z146" s="78">
        <v>7.8783529999999987E-6</v>
      </c>
      <c r="AA146" s="78">
        <v>1.46915975E-5</v>
      </c>
      <c r="AB146" s="78">
        <v>4.60260716E-5</v>
      </c>
      <c r="AC146" s="78">
        <v>6.3689999999999999E-7</v>
      </c>
      <c r="AD146" s="78">
        <v>2.5250000000000002E-7</v>
      </c>
      <c r="AE146" s="79"/>
      <c r="AF146" s="78">
        <v>63.123365083099998</v>
      </c>
      <c r="AG146" s="78" t="s">
        <v>420</v>
      </c>
      <c r="AH146" s="78" t="s">
        <v>421</v>
      </c>
      <c r="AI146" s="78">
        <v>2.7950790852999998</v>
      </c>
      <c r="AJ146" s="78" t="s">
        <v>420</v>
      </c>
      <c r="AK146" s="78" t="s">
        <v>420</v>
      </c>
      <c r="AL146" s="88" t="s">
        <v>9</v>
      </c>
    </row>
    <row r="147" spans="1:38" s="75" customFormat="1" ht="26.25" customHeight="1" thickBot="1" x14ac:dyDescent="0.3">
      <c r="A147" s="89"/>
      <c r="B147" s="88" t="s">
        <v>377</v>
      </c>
      <c r="C147" s="87" t="s">
        <v>378</v>
      </c>
      <c r="D147" s="86" t="s">
        <v>1</v>
      </c>
      <c r="E147" s="78" t="s">
        <v>420</v>
      </c>
      <c r="F147" s="78">
        <v>0.21007017673894463</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9.3340407837000008</v>
      </c>
      <c r="AG147" s="78" t="s">
        <v>420</v>
      </c>
      <c r="AH147" s="78" t="s">
        <v>420</v>
      </c>
      <c r="AI147" s="78">
        <v>0.41330784780000002</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5.6044581979814677E-2</v>
      </c>
      <c r="J148" s="78">
        <v>0.11550261735458299</v>
      </c>
      <c r="K148" s="78">
        <v>0.13942578644688663</v>
      </c>
      <c r="L148" s="78">
        <v>1.0696874899450958E-2</v>
      </c>
      <c r="M148" s="78" t="s">
        <v>420</v>
      </c>
      <c r="N148" s="80">
        <v>0.51867254312021738</v>
      </c>
      <c r="O148" s="78">
        <v>2.1387077097482143E-3</v>
      </c>
      <c r="P148" s="73" t="s">
        <v>421</v>
      </c>
      <c r="Q148" s="78">
        <v>5.8684052713585001E-3</v>
      </c>
      <c r="R148" s="78">
        <v>0.19500462623483228</v>
      </c>
      <c r="S148" s="78">
        <v>4.29328613102291</v>
      </c>
      <c r="T148" s="78">
        <v>2.9068270288510795E-2</v>
      </c>
      <c r="U148" s="78">
        <v>2.7885157289377336E-3</v>
      </c>
      <c r="V148" s="78">
        <v>1.1405811772202918</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3235.143250950427</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1.5772840729975791E-2</v>
      </c>
      <c r="J149" s="78">
        <v>2.9208964314769988E-2</v>
      </c>
      <c r="K149" s="78">
        <v>5.8417928629539977E-2</v>
      </c>
      <c r="L149" s="78">
        <v>6.1923004347312367E-4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3235.143250950427</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6.6077455527150848</v>
      </c>
      <c r="F152" s="27">
        <f t="shared" ref="F152:AD152" si="1">F141 + F151 + IF(AND(OR($B$4="AT",$B$4="BE",$B$4="CH",$B$4="GB",$B$4="IE",$B$4="LT",$B$4="LU",$B$4="NL"),SUM(F143:F149)&gt;0),SUM(F143:F149)-SUM(F27:F33),0)</f>
        <v>5.491740428186878</v>
      </c>
      <c r="G152" s="27">
        <f t="shared" si="1"/>
        <v>0.55495491502585093</v>
      </c>
      <c r="H152" s="27">
        <f t="shared" si="1"/>
        <v>6.9261139646006969E-2</v>
      </c>
      <c r="I152" s="27">
        <f t="shared" si="1"/>
        <v>0.62168286384675409</v>
      </c>
      <c r="J152" s="27">
        <f t="shared" si="1"/>
        <v>0.74491014532544042</v>
      </c>
      <c r="K152" s="27">
        <f t="shared" si="1"/>
        <v>0.93239477271762372</v>
      </c>
      <c r="L152" s="27">
        <f t="shared" si="1"/>
        <v>0.17020415853924281</v>
      </c>
      <c r="M152" s="27">
        <f t="shared" si="1"/>
        <v>7.3452483162908795</v>
      </c>
      <c r="N152" s="27">
        <f t="shared" si="1"/>
        <v>0.92186282170323952</v>
      </c>
      <c r="O152" s="27">
        <f t="shared" si="1"/>
        <v>2.5618566864548539E-2</v>
      </c>
      <c r="P152" s="27">
        <f t="shared" si="1"/>
        <v>2.9411695005611846E-2</v>
      </c>
      <c r="Q152" s="27">
        <f t="shared" si="1"/>
        <v>3.7017639706885749E-2</v>
      </c>
      <c r="R152" s="27">
        <f t="shared" si="1"/>
        <v>0.26162906540725356</v>
      </c>
      <c r="S152" s="27">
        <f t="shared" si="1"/>
        <v>4.895155424478232</v>
      </c>
      <c r="T152" s="27">
        <f t="shared" si="1"/>
        <v>0.35595183326525903</v>
      </c>
      <c r="U152" s="27">
        <f t="shared" si="1"/>
        <v>1.3629561609429955E-2</v>
      </c>
      <c r="V152" s="27">
        <f t="shared" si="1"/>
        <v>1.7378339001521756</v>
      </c>
      <c r="W152" s="27">
        <f t="shared" si="1"/>
        <v>0.78517223616655474</v>
      </c>
      <c r="X152" s="27">
        <f t="shared" si="1"/>
        <v>3.6943908898337451E-2</v>
      </c>
      <c r="Y152" s="27">
        <f t="shared" si="1"/>
        <v>5.2303737155093288E-2</v>
      </c>
      <c r="Z152" s="27">
        <f t="shared" si="1"/>
        <v>2.3884143433085429E-2</v>
      </c>
      <c r="AA152" s="27">
        <f t="shared" si="1"/>
        <v>2.1299122806802639E-2</v>
      </c>
      <c r="AB152" s="27">
        <f t="shared" si="1"/>
        <v>0.1344307427454392</v>
      </c>
      <c r="AC152" s="27">
        <f t="shared" si="1"/>
        <v>2.189236563500975E-2</v>
      </c>
      <c r="AD152" s="27">
        <f t="shared" si="1"/>
        <v>1.9171154002687523E-2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6.6077455527150848</v>
      </c>
      <c r="F154" s="27">
        <f>F141 + F153 - IF(OR($B$6=2005,$B$6&gt;=2020),SUM(F99:F122),0) + IF(AND(OR($B$4="AT",$B$4="BE",$B$4="CH",$B$4="GB",$B$4="IE",$B$4="LT",$B$4="LU",$B$4="NL"),SUM(F143:F149)&gt;0),SUM(F143:F149)-SUM(F27:F33),0)</f>
        <v>5.491740428186878</v>
      </c>
      <c r="G154" s="27">
        <f>G141 + G153 + IF(AND(OR($B$4="AT",$B$4="BE",$B$4="CH",$B$4="GB",$B$4="IE",$B$4="LT",$B$4="LU",$B$4="NL"),SUM(G143:G149)&gt;0),SUM(G143:G149)-SUM(G27:G33),0)</f>
        <v>0.55495491502585093</v>
      </c>
      <c r="H154" s="27">
        <f t="shared" ref="H154:AD154" si="2">H141 + H153 + IF(AND(OR($B$4="AT",$B$4="BE",$B$4="CH",$B$4="GB",$B$4="IE",$B$4="LT",$B$4="LU",$B$4="NL"),SUM(H143:H149)&gt;0),SUM(H143:H149)-SUM(H27:H33),0)</f>
        <v>6.9261139646006969E-2</v>
      </c>
      <c r="I154" s="27">
        <f t="shared" si="2"/>
        <v>0.62168286384675409</v>
      </c>
      <c r="J154" s="27">
        <f t="shared" si="2"/>
        <v>0.74491014532544042</v>
      </c>
      <c r="K154" s="27">
        <f t="shared" si="2"/>
        <v>0.93239477271762372</v>
      </c>
      <c r="L154" s="27">
        <f t="shared" si="2"/>
        <v>0.17020415853924281</v>
      </c>
      <c r="M154" s="27">
        <f t="shared" si="2"/>
        <v>7.3452483162908795</v>
      </c>
      <c r="N154" s="27">
        <f t="shared" si="2"/>
        <v>0.92186282170323952</v>
      </c>
      <c r="O154" s="27">
        <f t="shared" si="2"/>
        <v>2.5618566864548539E-2</v>
      </c>
      <c r="P154" s="27">
        <f t="shared" si="2"/>
        <v>2.9411695005611846E-2</v>
      </c>
      <c r="Q154" s="27">
        <f t="shared" si="2"/>
        <v>3.7017639706885749E-2</v>
      </c>
      <c r="R154" s="27">
        <f t="shared" si="2"/>
        <v>0.26162906540725356</v>
      </c>
      <c r="S154" s="27">
        <f t="shared" si="2"/>
        <v>4.895155424478232</v>
      </c>
      <c r="T154" s="27">
        <f t="shared" si="2"/>
        <v>0.35595183326525903</v>
      </c>
      <c r="U154" s="27">
        <f t="shared" si="2"/>
        <v>1.3629561609429955E-2</v>
      </c>
      <c r="V154" s="27">
        <f t="shared" si="2"/>
        <v>1.7378339001521756</v>
      </c>
      <c r="W154" s="27">
        <f t="shared" si="2"/>
        <v>0.78517223616655474</v>
      </c>
      <c r="X154" s="27">
        <f t="shared" si="2"/>
        <v>3.6943908898337451E-2</v>
      </c>
      <c r="Y154" s="27">
        <f t="shared" si="2"/>
        <v>5.2303737155093288E-2</v>
      </c>
      <c r="Z154" s="27">
        <f t="shared" si="2"/>
        <v>2.3884143433085429E-2</v>
      </c>
      <c r="AA154" s="27">
        <f t="shared" si="2"/>
        <v>2.1299122806802639E-2</v>
      </c>
      <c r="AB154" s="27">
        <f t="shared" si="2"/>
        <v>0.1344307427454392</v>
      </c>
      <c r="AC154" s="27">
        <f t="shared" si="2"/>
        <v>2.189236563500975E-2</v>
      </c>
      <c r="AD154" s="27">
        <f t="shared" si="2"/>
        <v>1.9171154002687523E-2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5233"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5234"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441406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2011</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2011</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0.23022215390307782</v>
      </c>
      <c r="F14" s="122">
        <v>1.188692926244625E-2</v>
      </c>
      <c r="G14" s="122">
        <v>3.3286168245818815E-3</v>
      </c>
      <c r="H14" s="122">
        <v>3.0795282990129813E-3</v>
      </c>
      <c r="I14" s="122">
        <v>1.3192292095022503E-3</v>
      </c>
      <c r="J14" s="122">
        <v>1.3937470837210005E-3</v>
      </c>
      <c r="K14" s="122">
        <v>1.4962091607717816E-3</v>
      </c>
      <c r="L14" s="122">
        <v>5.2350910573493768E-5</v>
      </c>
      <c r="M14" s="122">
        <v>6.2002535540416577E-2</v>
      </c>
      <c r="N14" s="122">
        <v>3.0128114495612094E-2</v>
      </c>
      <c r="O14" s="122">
        <v>5.0426061608285049E-3</v>
      </c>
      <c r="P14" s="122">
        <v>2.609683620118743E-2</v>
      </c>
      <c r="Q14" s="122">
        <v>1.1168579807441521E-2</v>
      </c>
      <c r="R14" s="122">
        <v>5.90565878503755E-2</v>
      </c>
      <c r="S14" s="122">
        <v>1.0108064678706615E-2</v>
      </c>
      <c r="T14" s="122">
        <v>2.1060157454410887E-2</v>
      </c>
      <c r="U14" s="122">
        <v>5.3480255405926264E-3</v>
      </c>
      <c r="V14" s="122">
        <v>0.26599133067134623</v>
      </c>
      <c r="W14" s="122">
        <v>1.0088428608943309E-2</v>
      </c>
      <c r="X14" s="122">
        <v>3.6694811999999998E-6</v>
      </c>
      <c r="Y14" s="122">
        <v>7.8194896999999997E-6</v>
      </c>
      <c r="Z14" s="122">
        <v>4.1500085E-6</v>
      </c>
      <c r="AA14" s="122">
        <v>5.2822386706640619E-6</v>
      </c>
      <c r="AB14" s="122">
        <v>2.0706358199999997E-5</v>
      </c>
      <c r="AC14" s="122">
        <v>1.9745303600000003E-2</v>
      </c>
      <c r="AD14" s="122">
        <v>1.4852661999999998E-6</v>
      </c>
      <c r="AE14" s="123"/>
      <c r="AF14" s="122">
        <v>21.833114257812493</v>
      </c>
      <c r="AG14" s="122" t="s">
        <v>420</v>
      </c>
      <c r="AH14" s="122">
        <v>909.92798640000012</v>
      </c>
      <c r="AI14" s="122">
        <v>2109.7714677682798</v>
      </c>
      <c r="AJ14" s="122">
        <v>2252.9529088717209</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0.22124892849180675</v>
      </c>
      <c r="F23" s="122">
        <v>0.10953054614888214</v>
      </c>
      <c r="G23" s="122">
        <v>1.9378579554810922E-4</v>
      </c>
      <c r="H23" s="122">
        <v>9.7280309504008065E-5</v>
      </c>
      <c r="I23" s="122">
        <v>1.4394815805143563E-2</v>
      </c>
      <c r="J23" s="122">
        <v>2.3170007734247489E-2</v>
      </c>
      <c r="K23" s="122">
        <v>9.9254421911215904E-2</v>
      </c>
      <c r="L23" s="122">
        <v>1.0005440462512515E-2</v>
      </c>
      <c r="M23" s="122">
        <v>0.38713685766289019</v>
      </c>
      <c r="N23" s="122">
        <v>9.6671278768352897E-6</v>
      </c>
      <c r="O23" s="122">
        <v>2.0847696055579544E-4</v>
      </c>
      <c r="P23" s="122" t="s">
        <v>421</v>
      </c>
      <c r="Q23" s="122" t="s">
        <v>421</v>
      </c>
      <c r="R23" s="122">
        <v>6.5393716152573847E-4</v>
      </c>
      <c r="S23" s="122">
        <v>2.8942618006028164E-2</v>
      </c>
      <c r="T23" s="122">
        <v>9.0480173968816152E-4</v>
      </c>
      <c r="U23" s="122">
        <v>1.2537990180735544E-4</v>
      </c>
      <c r="V23" s="122">
        <v>1.6321126955906779E-2</v>
      </c>
      <c r="W23" s="122" t="s">
        <v>421</v>
      </c>
      <c r="X23" s="122">
        <v>3.8412091362335758E-4</v>
      </c>
      <c r="Y23" s="122">
        <v>6.2706419102484393E-4</v>
      </c>
      <c r="Z23" s="122" t="s">
        <v>420</v>
      </c>
      <c r="AA23" s="122" t="s">
        <v>420</v>
      </c>
      <c r="AB23" s="122">
        <v>1.0111851046482011E-3</v>
      </c>
      <c r="AC23" s="122" t="s">
        <v>421</v>
      </c>
      <c r="AD23" s="122" t="s">
        <v>420</v>
      </c>
      <c r="AE23" s="123"/>
      <c r="AF23" s="122">
        <v>543.18153490885675</v>
      </c>
      <c r="AG23" s="122" t="s">
        <v>420</v>
      </c>
      <c r="AH23" s="122" t="s">
        <v>420</v>
      </c>
      <c r="AI23" s="122">
        <v>0.80020324750221916</v>
      </c>
      <c r="AJ23" s="122" t="s">
        <v>420</v>
      </c>
      <c r="AK23" s="122" t="s">
        <v>337</v>
      </c>
      <c r="AL23" s="124" t="s">
        <v>9</v>
      </c>
    </row>
    <row r="24" spans="1:38" s="90" customFormat="1" ht="26.25" customHeight="1" thickBot="1" x14ac:dyDescent="0.3">
      <c r="A24" s="83" t="s">
        <v>100</v>
      </c>
      <c r="B24" s="77" t="s">
        <v>283</v>
      </c>
      <c r="C24" s="77" t="s">
        <v>295</v>
      </c>
      <c r="D24" s="121"/>
      <c r="E24" s="122">
        <v>0.20741116456809106</v>
      </c>
      <c r="F24" s="122">
        <v>4.0609997233566536E-2</v>
      </c>
      <c r="G24" s="122">
        <v>3.6557978068603746E-2</v>
      </c>
      <c r="H24" s="122">
        <v>6.4618140173906618E-4</v>
      </c>
      <c r="I24" s="122">
        <v>1.570940783878123E-2</v>
      </c>
      <c r="J24" s="122">
        <v>1.570940783878123E-2</v>
      </c>
      <c r="K24" s="122">
        <v>1.570940783878123E-2</v>
      </c>
      <c r="L24" s="122">
        <v>8.41103705697413E-3</v>
      </c>
      <c r="M24" s="122">
        <v>7.7005121802583648E-2</v>
      </c>
      <c r="N24" s="122">
        <v>7.0341336734852915E-5</v>
      </c>
      <c r="O24" s="122">
        <v>5.3470187707839687E-6</v>
      </c>
      <c r="P24" s="122">
        <v>6.0401324447887923E-4</v>
      </c>
      <c r="Q24" s="122">
        <v>1.1767467047371984E-4</v>
      </c>
      <c r="R24" s="122">
        <v>1.6204576214093233E-4</v>
      </c>
      <c r="S24" s="122">
        <v>1.6710904991050555E-4</v>
      </c>
      <c r="T24" s="122">
        <v>1.8365871493125289E-5</v>
      </c>
      <c r="U24" s="122">
        <v>1.3754692280177274E-4</v>
      </c>
      <c r="V24" s="122">
        <v>2.2396790369117184E-2</v>
      </c>
      <c r="W24" s="122">
        <v>1.0476658693069261E-3</v>
      </c>
      <c r="X24" s="122">
        <v>1.4218322512022565E-6</v>
      </c>
      <c r="Y24" s="122">
        <v>1.1224991456859921E-5</v>
      </c>
      <c r="Z24" s="122">
        <v>1.2721656984441245E-6</v>
      </c>
      <c r="AA24" s="122">
        <v>1.1224991456859921E-6</v>
      </c>
      <c r="AB24" s="122">
        <v>1.5041488552192293E-5</v>
      </c>
      <c r="AC24" s="122" t="s">
        <v>421</v>
      </c>
      <c r="AD24" s="122" t="s">
        <v>421</v>
      </c>
      <c r="AE24" s="123"/>
      <c r="AF24" s="122">
        <v>748.59476819066151</v>
      </c>
      <c r="AG24" s="122" t="s">
        <v>420</v>
      </c>
      <c r="AH24" s="122">
        <v>951.98487119999982</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2.3030596181327647</v>
      </c>
      <c r="F27" s="122">
        <v>0.38358398321363535</v>
      </c>
      <c r="G27" s="122">
        <v>3.135166138882923E-3</v>
      </c>
      <c r="H27" s="122">
        <v>2.9649320102398288E-2</v>
      </c>
      <c r="I27" s="122">
        <v>9.6968589392280924E-2</v>
      </c>
      <c r="J27" s="122">
        <v>9.6968589392280924E-2</v>
      </c>
      <c r="K27" s="122">
        <v>9.6968589392280924E-2</v>
      </c>
      <c r="L27" s="122">
        <v>6.2523475980295645E-2</v>
      </c>
      <c r="M27" s="122">
        <v>2.9203879096722405</v>
      </c>
      <c r="N27" s="122">
        <v>1.7970184646088613E-4</v>
      </c>
      <c r="O27" s="122">
        <v>2.040259994132226E-5</v>
      </c>
      <c r="P27" s="122">
        <v>1.4025458140196447E-3</v>
      </c>
      <c r="Q27" s="122">
        <v>3.4724161644560437E-5</v>
      </c>
      <c r="R27" s="122">
        <v>1.783994398075485E-3</v>
      </c>
      <c r="S27" s="122">
        <v>1.2130663957413454E-3</v>
      </c>
      <c r="T27" s="122">
        <v>1.7282597333655078E-4</v>
      </c>
      <c r="U27" s="122">
        <v>2.8643123406476288E-5</v>
      </c>
      <c r="V27" s="122">
        <v>4.9733310660232096E-3</v>
      </c>
      <c r="W27" s="122">
        <v>0.1162715</v>
      </c>
      <c r="X27" s="122">
        <v>4.2481537013999999E-3</v>
      </c>
      <c r="Y27" s="122">
        <v>4.7671846688999995E-3</v>
      </c>
      <c r="Z27" s="122">
        <v>3.7179388823E-3</v>
      </c>
      <c r="AA27" s="122">
        <v>4.0315335912999998E-3</v>
      </c>
      <c r="AB27" s="122">
        <v>1.67648108439E-2</v>
      </c>
      <c r="AC27" s="122">
        <v>1.1627209999999999E-4</v>
      </c>
      <c r="AD27" s="122">
        <v>2.3264500000000001E-5</v>
      </c>
      <c r="AE27" s="123"/>
      <c r="AF27" s="122">
        <v>9241.3649954652992</v>
      </c>
      <c r="AG27" s="122" t="s">
        <v>420</v>
      </c>
      <c r="AH27" s="122">
        <v>0.44566403139999999</v>
      </c>
      <c r="AI27" s="122">
        <v>386.74593782369999</v>
      </c>
      <c r="AJ27" s="122" t="s">
        <v>420</v>
      </c>
      <c r="AK27" s="122" t="s">
        <v>420</v>
      </c>
      <c r="AL27" s="124" t="s">
        <v>9</v>
      </c>
    </row>
    <row r="28" spans="1:38" s="90" customFormat="1" ht="26.25" customHeight="1" thickBot="1" x14ac:dyDescent="0.3">
      <c r="A28" s="77" t="s">
        <v>109</v>
      </c>
      <c r="B28" s="77" t="s">
        <v>140</v>
      </c>
      <c r="C28" s="77" t="s">
        <v>123</v>
      </c>
      <c r="D28" s="121"/>
      <c r="E28" s="122">
        <v>0.51225616695166509</v>
      </c>
      <c r="F28" s="122">
        <v>5.3913654172514064E-2</v>
      </c>
      <c r="G28" s="122">
        <v>6.0073338627968109E-4</v>
      </c>
      <c r="H28" s="122">
        <v>6.7138123602427844E-4</v>
      </c>
      <c r="I28" s="122">
        <v>2.9777277962397378E-2</v>
      </c>
      <c r="J28" s="122">
        <v>2.9777277962397378E-2</v>
      </c>
      <c r="K28" s="122">
        <v>2.9777277962397378E-2</v>
      </c>
      <c r="L28" s="122">
        <v>1.8969801213937112E-2</v>
      </c>
      <c r="M28" s="122">
        <v>0.31022253488275797</v>
      </c>
      <c r="N28" s="122">
        <v>2.0331086200807216E-5</v>
      </c>
      <c r="O28" s="122">
        <v>2.0682659210852095E-6</v>
      </c>
      <c r="P28" s="122">
        <v>2.0824953107112965E-4</v>
      </c>
      <c r="Q28" s="122">
        <v>4.0486385896591989E-6</v>
      </c>
      <c r="R28" s="122">
        <v>3.2725877563887748E-4</v>
      </c>
      <c r="S28" s="122">
        <v>2.1969784979416048E-4</v>
      </c>
      <c r="T28" s="122">
        <v>9.591462472009163E-6</v>
      </c>
      <c r="U28" s="122">
        <v>3.9607453371479772E-6</v>
      </c>
      <c r="V28" s="122">
        <v>7.1029736311129953E-4</v>
      </c>
      <c r="W28" s="122">
        <v>2.2761400000000001E-2</v>
      </c>
      <c r="X28" s="122">
        <v>6.9394946280000006E-4</v>
      </c>
      <c r="Y28" s="122">
        <v>7.7793734950000004E-4</v>
      </c>
      <c r="Z28" s="122">
        <v>6.0998529099999998E-4</v>
      </c>
      <c r="AA28" s="122">
        <v>6.4704043499999998E-4</v>
      </c>
      <c r="AB28" s="122">
        <v>2.7289125383000001E-3</v>
      </c>
      <c r="AC28" s="122">
        <v>2.2761299999999998E-5</v>
      </c>
      <c r="AD28" s="122">
        <v>4.5697999999999999E-6</v>
      </c>
      <c r="AE28" s="123"/>
      <c r="AF28" s="122">
        <v>1579.5381126592999</v>
      </c>
      <c r="AG28" s="122" t="s">
        <v>420</v>
      </c>
      <c r="AH28" s="122" t="s">
        <v>421</v>
      </c>
      <c r="AI28" s="122">
        <v>64.476422245999998</v>
      </c>
      <c r="AJ28" s="122" t="s">
        <v>420</v>
      </c>
      <c r="AK28" s="122" t="s">
        <v>420</v>
      </c>
      <c r="AL28" s="124" t="s">
        <v>9</v>
      </c>
    </row>
    <row r="29" spans="1:38" s="90" customFormat="1" ht="26.25" customHeight="1" thickBot="1" x14ac:dyDescent="0.3">
      <c r="A29" s="77" t="s">
        <v>109</v>
      </c>
      <c r="B29" s="77" t="s">
        <v>141</v>
      </c>
      <c r="C29" s="77" t="s">
        <v>124</v>
      </c>
      <c r="D29" s="121"/>
      <c r="E29" s="122">
        <v>1.3664538618766233</v>
      </c>
      <c r="F29" s="122">
        <v>4.9847273971487825E-2</v>
      </c>
      <c r="G29" s="122">
        <v>8.6985296042469719E-4</v>
      </c>
      <c r="H29" s="122">
        <v>8.7188483624384475E-4</v>
      </c>
      <c r="I29" s="122">
        <v>2.4030426342920064E-2</v>
      </c>
      <c r="J29" s="122">
        <v>2.4030426342920064E-2</v>
      </c>
      <c r="K29" s="122">
        <v>2.4030426342920064E-2</v>
      </c>
      <c r="L29" s="122">
        <v>1.6534523023900828E-2</v>
      </c>
      <c r="M29" s="122">
        <v>0.394648906758368</v>
      </c>
      <c r="N29" s="122">
        <v>2.7768297526074167E-5</v>
      </c>
      <c r="O29" s="122">
        <v>2.7768673294111307E-6</v>
      </c>
      <c r="P29" s="122">
        <v>2.9433619416641908E-4</v>
      </c>
      <c r="Q29" s="122">
        <v>5.5536407168129758E-6</v>
      </c>
      <c r="R29" s="122">
        <v>4.7204142406331986E-4</v>
      </c>
      <c r="S29" s="122">
        <v>3.1654568416516945E-4</v>
      </c>
      <c r="T29" s="122">
        <v>1.110887844778383E-5</v>
      </c>
      <c r="U29" s="122">
        <v>5.5535467748036876E-6</v>
      </c>
      <c r="V29" s="122">
        <v>9.9963560120438534E-4</v>
      </c>
      <c r="W29" s="122">
        <v>8.5389999999999997E-3</v>
      </c>
      <c r="X29" s="122">
        <v>1.454599842E-4</v>
      </c>
      <c r="Y29" s="122">
        <v>8.8084101810000006E-4</v>
      </c>
      <c r="Z29" s="122">
        <v>9.8427922940000009E-4</v>
      </c>
      <c r="AA29" s="122">
        <v>2.262710874E-4</v>
      </c>
      <c r="AB29" s="122">
        <v>2.2368513191000001E-3</v>
      </c>
      <c r="AC29" s="122">
        <v>6.9615000000000002E-6</v>
      </c>
      <c r="AD29" s="122">
        <v>1.4127E-6</v>
      </c>
      <c r="AE29" s="123"/>
      <c r="AF29" s="122">
        <v>2264.7604448263</v>
      </c>
      <c r="AG29" s="122" t="s">
        <v>420</v>
      </c>
      <c r="AH29" s="122">
        <v>0.64593645209999995</v>
      </c>
      <c r="AI29" s="122">
        <v>92.203979153399999</v>
      </c>
      <c r="AJ29" s="122" t="s">
        <v>420</v>
      </c>
      <c r="AK29" s="122" t="s">
        <v>420</v>
      </c>
      <c r="AL29" s="124" t="s">
        <v>9</v>
      </c>
    </row>
    <row r="30" spans="1:38" s="90" customFormat="1" ht="26.25" customHeight="1" thickBot="1" x14ac:dyDescent="0.3">
      <c r="A30" s="77" t="s">
        <v>109</v>
      </c>
      <c r="B30" s="77" t="s">
        <v>142</v>
      </c>
      <c r="C30" s="77" t="s">
        <v>44</v>
      </c>
      <c r="D30" s="121"/>
      <c r="E30" s="122">
        <v>9.8045648289938805E-3</v>
      </c>
      <c r="F30" s="122">
        <v>8.5637048728990348E-2</v>
      </c>
      <c r="G30" s="122">
        <v>1.9396863215567198E-5</v>
      </c>
      <c r="H30" s="122">
        <v>9.1995453397832858E-5</v>
      </c>
      <c r="I30" s="122">
        <v>1.0530087918320492E-3</v>
      </c>
      <c r="J30" s="122">
        <v>1.0530087918320492E-3</v>
      </c>
      <c r="K30" s="122">
        <v>1.0530087918320492E-3</v>
      </c>
      <c r="L30" s="122">
        <v>1.8966199264945443E-4</v>
      </c>
      <c r="M30" s="122">
        <v>0.36739106639765678</v>
      </c>
      <c r="N30" s="122">
        <v>3.7593117170673821E-6</v>
      </c>
      <c r="O30" s="122">
        <v>4.8960293653407965E-5</v>
      </c>
      <c r="P30" s="122">
        <v>1.8519832086856306E-5</v>
      </c>
      <c r="Q30" s="122">
        <v>6.3861489954676893E-7</v>
      </c>
      <c r="R30" s="122">
        <v>2.177669145201388E-4</v>
      </c>
      <c r="S30" s="122">
        <v>8.2902547061949137E-3</v>
      </c>
      <c r="T30" s="122">
        <v>3.443185940199498E-4</v>
      </c>
      <c r="U30" s="122">
        <v>4.8747422818377071E-5</v>
      </c>
      <c r="V30" s="122">
        <v>4.8619701354955316E-3</v>
      </c>
      <c r="W30" s="122">
        <v>7.8439999999999998E-4</v>
      </c>
      <c r="X30" s="122">
        <v>1.3720370200000001E-5</v>
      </c>
      <c r="Y30" s="122">
        <v>1.7381237800000003E-5</v>
      </c>
      <c r="Z30" s="122">
        <v>1.0632730099999999E-5</v>
      </c>
      <c r="AA30" s="122">
        <v>1.9268437800000001E-5</v>
      </c>
      <c r="AB30" s="122">
        <v>6.1002775900000001E-5</v>
      </c>
      <c r="AC30" s="122">
        <v>7.8429999999999995E-7</v>
      </c>
      <c r="AD30" s="122">
        <v>3.0110000000000002E-7</v>
      </c>
      <c r="AE30" s="123"/>
      <c r="AF30" s="122">
        <v>87.164165081899995</v>
      </c>
      <c r="AG30" s="122" t="s">
        <v>420</v>
      </c>
      <c r="AH30" s="122" t="s">
        <v>421</v>
      </c>
      <c r="AI30" s="122">
        <v>3.9595648667000001</v>
      </c>
      <c r="AJ30" s="122" t="s">
        <v>420</v>
      </c>
      <c r="AK30" s="122" t="s">
        <v>420</v>
      </c>
      <c r="AL30" s="124" t="s">
        <v>9</v>
      </c>
    </row>
    <row r="31" spans="1:38" s="90" customFormat="1" ht="26.25" customHeight="1" thickBot="1" x14ac:dyDescent="0.3">
      <c r="A31" s="77" t="s">
        <v>109</v>
      </c>
      <c r="B31" s="77" t="s">
        <v>143</v>
      </c>
      <c r="C31" s="77" t="s">
        <v>45</v>
      </c>
      <c r="D31" s="121"/>
      <c r="E31" s="122" t="s">
        <v>420</v>
      </c>
      <c r="F31" s="122">
        <v>0.24556096447549799</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10.899031695</v>
      </c>
      <c r="AG31" s="122" t="s">
        <v>420</v>
      </c>
      <c r="AH31" s="122" t="s">
        <v>420</v>
      </c>
      <c r="AI31" s="122">
        <v>0.49510510400000002</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6.3550073401498694E-2</v>
      </c>
      <c r="J32" s="122">
        <v>0.13106241771901914</v>
      </c>
      <c r="K32" s="122">
        <v>0.15811317806385172</v>
      </c>
      <c r="L32" s="122">
        <v>1.2104254583869706E-2</v>
      </c>
      <c r="M32" s="122" t="s">
        <v>420</v>
      </c>
      <c r="N32" s="126">
        <v>0.58941433026727685</v>
      </c>
      <c r="O32" s="122">
        <v>2.4290341542383426E-3</v>
      </c>
      <c r="P32" s="116" t="s">
        <v>421</v>
      </c>
      <c r="Q32" s="122">
        <v>6.6681730848034328E-3</v>
      </c>
      <c r="R32" s="122">
        <v>0.22161594965464454</v>
      </c>
      <c r="S32" s="122">
        <v>4.8792906278291728</v>
      </c>
      <c r="T32" s="122">
        <v>3.3025976610052202E-2</v>
      </c>
      <c r="U32" s="122">
        <v>3.1622635612770359E-3</v>
      </c>
      <c r="V32" s="122">
        <v>1.2937122670788825</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3678.7115203277967</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1.7816484199526968E-2</v>
      </c>
      <c r="J33" s="122">
        <v>3.2993489258383274E-2</v>
      </c>
      <c r="K33" s="122">
        <v>6.5986978516766562E-2</v>
      </c>
      <c r="L33" s="122">
        <v>6.9946197227772487E-4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3678.7115203277967</v>
      </c>
      <c r="AL33" s="124" t="s">
        <v>381</v>
      </c>
    </row>
    <row r="34" spans="1:38" s="90" customFormat="1" ht="26.25" customHeight="1" thickBot="1" x14ac:dyDescent="0.3">
      <c r="A34" s="77" t="s">
        <v>107</v>
      </c>
      <c r="B34" s="77" t="s">
        <v>146</v>
      </c>
      <c r="C34" s="77" t="s">
        <v>48</v>
      </c>
      <c r="D34" s="121"/>
      <c r="E34" s="122">
        <v>1.3614861794400003E-2</v>
      </c>
      <c r="F34" s="122">
        <v>1.2084725563200002E-3</v>
      </c>
      <c r="G34" s="122">
        <v>5.3610612480000015E-4</v>
      </c>
      <c r="H34" s="122">
        <v>1.8205270488000004E-6</v>
      </c>
      <c r="I34" s="122">
        <v>3.559521291120001E-4</v>
      </c>
      <c r="J34" s="122">
        <v>3.7404571082400007E-4</v>
      </c>
      <c r="K34" s="122">
        <v>3.9493151193600005E-4</v>
      </c>
      <c r="L34" s="122">
        <v>2.3136888392280008E-4</v>
      </c>
      <c r="M34" s="122">
        <v>2.7799336346400003E-3</v>
      </c>
      <c r="N34" s="122" t="s">
        <v>421</v>
      </c>
      <c r="O34" s="122">
        <v>2.6023484808000008E-6</v>
      </c>
      <c r="P34" s="122" t="s">
        <v>421</v>
      </c>
      <c r="Q34" s="122" t="s">
        <v>421</v>
      </c>
      <c r="R34" s="122">
        <v>1.2989404648800003E-5</v>
      </c>
      <c r="S34" s="122">
        <v>4.4161742030400004E-4</v>
      </c>
      <c r="T34" s="122">
        <v>1.8182932732799999E-5</v>
      </c>
      <c r="U34" s="122">
        <v>2.6023484808000008E-6</v>
      </c>
      <c r="V34" s="122">
        <v>2.5978809297600005E-4</v>
      </c>
      <c r="W34" s="122" t="s">
        <v>421</v>
      </c>
      <c r="X34" s="122">
        <v>7.7958765648000009E-6</v>
      </c>
      <c r="Y34" s="122">
        <v>1.2989404648800003E-5</v>
      </c>
      <c r="Z34" s="122" t="s">
        <v>421</v>
      </c>
      <c r="AA34" s="122" t="s">
        <v>421</v>
      </c>
      <c r="AB34" s="122">
        <v>2.0785281213600005E-5</v>
      </c>
      <c r="AC34" s="122" t="s">
        <v>420</v>
      </c>
      <c r="AD34" s="122" t="s">
        <v>420</v>
      </c>
      <c r="AE34" s="123"/>
      <c r="AF34" s="122">
        <v>11.168877600000002</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2.9231602985302332E-2</v>
      </c>
      <c r="F36" s="122">
        <v>7.0852223302325602E-4</v>
      </c>
      <c r="G36" s="122">
        <v>7.3686312234418625E-4</v>
      </c>
      <c r="H36" s="122">
        <v>2.9595985848000008E-4</v>
      </c>
      <c r="I36" s="122">
        <v>4.0433002097860476E-4</v>
      </c>
      <c r="J36" s="122">
        <v>4.3321073676279081E-4</v>
      </c>
      <c r="K36" s="122">
        <v>4.3321073676279081E-4</v>
      </c>
      <c r="L36" s="122">
        <v>1.9555213631441864E-5</v>
      </c>
      <c r="M36" s="122">
        <v>1.5547002141767445E-3</v>
      </c>
      <c r="N36" s="122">
        <v>5.2633080167441881E-5</v>
      </c>
      <c r="O36" s="122">
        <v>4.0486984744186063E-6</v>
      </c>
      <c r="P36" s="122">
        <v>1.2146095423255816E-5</v>
      </c>
      <c r="Q36" s="122">
        <v>1.6194793897674425E-5</v>
      </c>
      <c r="R36" s="122">
        <v>2.0243492372093027E-5</v>
      </c>
      <c r="S36" s="122">
        <v>3.5628546574883731E-4</v>
      </c>
      <c r="T36" s="122">
        <v>4.0486984744186048E-4</v>
      </c>
      <c r="U36" s="122">
        <v>4.0486984744186054E-5</v>
      </c>
      <c r="V36" s="122">
        <v>4.8584381693023268E-4</v>
      </c>
      <c r="W36" s="122">
        <v>5.2633080167441881E-5</v>
      </c>
      <c r="X36" s="122">
        <v>8.0973969488372117E-7</v>
      </c>
      <c r="Y36" s="122">
        <v>4.0486984744186063E-6</v>
      </c>
      <c r="Z36" s="122">
        <v>4.0486984744186063E-6</v>
      </c>
      <c r="AA36" s="122">
        <v>4.0486984744186059E-7</v>
      </c>
      <c r="AB36" s="122">
        <v>9.3120064911627928E-6</v>
      </c>
      <c r="AC36" s="122">
        <v>3.238958779534885E-5</v>
      </c>
      <c r="AD36" s="122">
        <v>1.5385054202790699E-5</v>
      </c>
      <c r="AE36" s="123"/>
      <c r="AF36" s="122">
        <v>17.409403440000002</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23.206408007130126</v>
      </c>
      <c r="AI37" s="122" t="s">
        <v>420</v>
      </c>
      <c r="AJ37" s="122" t="s">
        <v>420</v>
      </c>
      <c r="AK37" s="122" t="s">
        <v>337</v>
      </c>
      <c r="AL37" s="124" t="s">
        <v>9</v>
      </c>
    </row>
    <row r="38" spans="1:38" s="90" customFormat="1" ht="26.25" customHeight="1" thickBot="1" x14ac:dyDescent="0.3">
      <c r="A38" s="77" t="s">
        <v>107</v>
      </c>
      <c r="B38" s="77" t="s">
        <v>150</v>
      </c>
      <c r="C38" s="77" t="s">
        <v>249</v>
      </c>
      <c r="D38" s="129"/>
      <c r="E38" s="122">
        <v>7.254475000799474E-3</v>
      </c>
      <c r="F38" s="122">
        <v>4.7052206151905945E-4</v>
      </c>
      <c r="G38" s="122">
        <v>5.0925823817132912E-6</v>
      </c>
      <c r="H38" s="122">
        <v>2.5733960354274267E-6</v>
      </c>
      <c r="I38" s="122">
        <v>3.1012010141102811E-4</v>
      </c>
      <c r="J38" s="122">
        <v>4.1351589699690545E-4</v>
      </c>
      <c r="K38" s="122">
        <v>1.2208518902798119E-3</v>
      </c>
      <c r="L38" s="122">
        <v>1.9776118373687282E-4</v>
      </c>
      <c r="M38" s="122">
        <v>3.3748752508510537E-3</v>
      </c>
      <c r="N38" s="122">
        <v>2.7113285404646463E-10</v>
      </c>
      <c r="O38" s="122">
        <v>4.3754300948554708E-6</v>
      </c>
      <c r="P38" s="122" t="s">
        <v>421</v>
      </c>
      <c r="Q38" s="122" t="s">
        <v>421</v>
      </c>
      <c r="R38" s="122">
        <v>1.7463617305781445E-5</v>
      </c>
      <c r="S38" s="122">
        <v>6.474319929308999E-4</v>
      </c>
      <c r="T38" s="122">
        <v>2.3898834604562209E-5</v>
      </c>
      <c r="U38" s="122">
        <v>3.2520141490199412E-6</v>
      </c>
      <c r="V38" s="122">
        <v>3.632582188726877E-4</v>
      </c>
      <c r="W38" s="122" t="s">
        <v>421</v>
      </c>
      <c r="X38" s="122">
        <v>9.7555749445310617E-6</v>
      </c>
      <c r="Y38" s="122">
        <v>1.6254675356742529E-5</v>
      </c>
      <c r="Z38" s="122" t="s">
        <v>420</v>
      </c>
      <c r="AA38" s="122" t="s">
        <v>420</v>
      </c>
      <c r="AB38" s="122">
        <v>2.6010250301273584E-5</v>
      </c>
      <c r="AC38" s="122" t="s">
        <v>421</v>
      </c>
      <c r="AD38" s="122" t="s">
        <v>420</v>
      </c>
      <c r="AE38" s="123"/>
      <c r="AF38" s="122">
        <v>13.99754320706735</v>
      </c>
      <c r="AG38" s="122" t="s">
        <v>420</v>
      </c>
      <c r="AH38" s="122" t="s">
        <v>420</v>
      </c>
      <c r="AI38" s="122">
        <v>2.2443210959525702E-5</v>
      </c>
      <c r="AJ38" s="122" t="s">
        <v>420</v>
      </c>
      <c r="AK38" s="122" t="s">
        <v>337</v>
      </c>
      <c r="AL38" s="124" t="s">
        <v>9</v>
      </c>
    </row>
    <row r="39" spans="1:38" s="90" customFormat="1" ht="26.25" customHeight="1" thickBot="1" x14ac:dyDescent="0.3">
      <c r="A39" s="77" t="s">
        <v>101</v>
      </c>
      <c r="B39" s="77" t="s">
        <v>151</v>
      </c>
      <c r="C39" s="77" t="s">
        <v>345</v>
      </c>
      <c r="D39" s="121"/>
      <c r="E39" s="122">
        <v>0.49883474674819345</v>
      </c>
      <c r="F39" s="122">
        <v>0.25528650967873306</v>
      </c>
      <c r="G39" s="122">
        <v>9.6149096605147394E-2</v>
      </c>
      <c r="H39" s="122">
        <v>1.8819819014766542E-4</v>
      </c>
      <c r="I39" s="122">
        <v>4.1230660762091774E-2</v>
      </c>
      <c r="J39" s="122">
        <v>4.6846501488121729E-2</v>
      </c>
      <c r="K39" s="122">
        <v>4.6854306482521736E-2</v>
      </c>
      <c r="L39" s="122">
        <v>1.9203029072465155E-2</v>
      </c>
      <c r="M39" s="122">
        <v>0.44890664669692887</v>
      </c>
      <c r="N39" s="122">
        <v>1.5100798910257632E-2</v>
      </c>
      <c r="O39" s="122">
        <v>3.0363202969785807E-4</v>
      </c>
      <c r="P39" s="122">
        <v>1.1335135545396655E-3</v>
      </c>
      <c r="Q39" s="122">
        <v>1.8814337686263271E-3</v>
      </c>
      <c r="R39" s="122">
        <v>1.8856918851691742E-2</v>
      </c>
      <c r="S39" s="122">
        <v>5.6437766786950026E-3</v>
      </c>
      <c r="T39" s="122">
        <v>0.23397917345830693</v>
      </c>
      <c r="U39" s="122">
        <v>7.3620814969086541E-4</v>
      </c>
      <c r="V39" s="122">
        <v>4.1150237498471777E-2</v>
      </c>
      <c r="W39" s="122">
        <v>1.1336491376859926E-2</v>
      </c>
      <c r="X39" s="122">
        <v>1.4704572628005641E-5</v>
      </c>
      <c r="Y39" s="122">
        <v>4.5902465842149803E-5</v>
      </c>
      <c r="Z39" s="122">
        <v>8.7554102461103118E-6</v>
      </c>
      <c r="AA39" s="122">
        <v>7.2662446642149806E-6</v>
      </c>
      <c r="AB39" s="122">
        <v>7.662869338048073E-5</v>
      </c>
      <c r="AC39" s="122">
        <v>4.171580160848639E-4</v>
      </c>
      <c r="AD39" s="122">
        <v>3.1010810023196501E-7</v>
      </c>
      <c r="AE39" s="123"/>
      <c r="AF39" s="122">
        <v>1871.0079350766539</v>
      </c>
      <c r="AG39" s="122" t="s">
        <v>420</v>
      </c>
      <c r="AH39" s="122">
        <v>9411.4272564000003</v>
      </c>
      <c r="AI39" s="122">
        <v>47.571357599999992</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1.0528485516218111</v>
      </c>
      <c r="F41" s="122">
        <v>0.19751844213240941</v>
      </c>
      <c r="G41" s="122">
        <v>0.36235390657776134</v>
      </c>
      <c r="H41" s="122">
        <v>6.5808378659610849E-3</v>
      </c>
      <c r="I41" s="122">
        <v>0.15556379675090942</v>
      </c>
      <c r="J41" s="122">
        <v>0.1577019071492255</v>
      </c>
      <c r="K41" s="122">
        <v>0.16907886578160289</v>
      </c>
      <c r="L41" s="122">
        <v>1.2676576504218388E-2</v>
      </c>
      <c r="M41" s="122">
        <v>1.9341376547180786</v>
      </c>
      <c r="N41" s="122">
        <v>2.4159594753044404E-2</v>
      </c>
      <c r="O41" s="122">
        <v>7.691391681979051E-4</v>
      </c>
      <c r="P41" s="122">
        <v>3.1263157750585258E-3</v>
      </c>
      <c r="Q41" s="122">
        <v>3.3281428419989888E-3</v>
      </c>
      <c r="R41" s="122">
        <v>8.1870348697310712E-3</v>
      </c>
      <c r="S41" s="122">
        <v>6.8517641598256698E-3</v>
      </c>
      <c r="T41" s="122">
        <v>2.6287563109161538E-3</v>
      </c>
      <c r="U41" s="122">
        <v>1.2312031899804423E-3</v>
      </c>
      <c r="V41" s="122">
        <v>7.8740821294195545E-2</v>
      </c>
      <c r="W41" s="122">
        <v>0.18221919593424354</v>
      </c>
      <c r="X41" s="122">
        <v>4.2337069661765744E-2</v>
      </c>
      <c r="Y41" s="122">
        <v>6.2468784429455228E-2</v>
      </c>
      <c r="Z41" s="122">
        <v>2.4708117351991351E-2</v>
      </c>
      <c r="AA41" s="122">
        <v>2.1770322208580051E-2</v>
      </c>
      <c r="AB41" s="122">
        <v>0.15128429365179238</v>
      </c>
      <c r="AC41" s="122">
        <v>3.5613933816787131E-4</v>
      </c>
      <c r="AD41" s="122">
        <v>2.3758896006988845E-2</v>
      </c>
      <c r="AE41" s="123"/>
      <c r="AF41" s="122">
        <v>4979.003577283408</v>
      </c>
      <c r="AG41" s="122">
        <v>135</v>
      </c>
      <c r="AH41" s="122">
        <v>17502.283022400003</v>
      </c>
      <c r="AI41" s="122">
        <v>205.22065314196701</v>
      </c>
      <c r="AJ41" s="122" t="s">
        <v>420</v>
      </c>
      <c r="AK41" s="122" t="s">
        <v>337</v>
      </c>
      <c r="AL41" s="124" t="s">
        <v>9</v>
      </c>
    </row>
    <row r="42" spans="1:38" s="90" customFormat="1" ht="26.25" customHeight="1" thickBot="1" x14ac:dyDescent="0.3">
      <c r="A42" s="77" t="s">
        <v>107</v>
      </c>
      <c r="B42" s="77" t="s">
        <v>154</v>
      </c>
      <c r="C42" s="77" t="s">
        <v>50</v>
      </c>
      <c r="D42" s="121"/>
      <c r="E42" s="122">
        <v>3.150165320517033E-3</v>
      </c>
      <c r="F42" s="122">
        <v>6.4054903473462821E-2</v>
      </c>
      <c r="G42" s="122">
        <v>3.92037267181525E-6</v>
      </c>
      <c r="H42" s="122">
        <v>7.0671799369585177E-6</v>
      </c>
      <c r="I42" s="122">
        <v>2.8601788188011874E-4</v>
      </c>
      <c r="J42" s="122">
        <v>3.0616867671183891E-4</v>
      </c>
      <c r="K42" s="122">
        <v>3.2871957760071871E-4</v>
      </c>
      <c r="L42" s="122">
        <v>4.0353256994970672E-5</v>
      </c>
      <c r="M42" s="122">
        <v>0.20684415083192523</v>
      </c>
      <c r="N42" s="122">
        <v>1.0642099437512882E-5</v>
      </c>
      <c r="O42" s="122">
        <v>4.7819906054684141E-6</v>
      </c>
      <c r="P42" s="122" t="s">
        <v>421</v>
      </c>
      <c r="Q42" s="122" t="s">
        <v>421</v>
      </c>
      <c r="R42" s="122">
        <v>6.1254685454167635E-5</v>
      </c>
      <c r="S42" s="122">
        <v>1.6029532742850463E-3</v>
      </c>
      <c r="T42" s="122">
        <v>3.6300552450223705E-5</v>
      </c>
      <c r="U42" s="122">
        <v>4.3024283053284143E-6</v>
      </c>
      <c r="V42" s="122">
        <v>7.344900032578331E-4</v>
      </c>
      <c r="W42" s="122" t="s">
        <v>421</v>
      </c>
      <c r="X42" s="122">
        <v>1.1951855719378882E-5</v>
      </c>
      <c r="Y42" s="122">
        <v>1.3116834298303221E-5</v>
      </c>
      <c r="Z42" s="122" t="s">
        <v>420</v>
      </c>
      <c r="AA42" s="122" t="s">
        <v>420</v>
      </c>
      <c r="AB42" s="122">
        <v>2.5068690017682089E-5</v>
      </c>
      <c r="AC42" s="122" t="s">
        <v>421</v>
      </c>
      <c r="AD42" s="122" t="s">
        <v>420</v>
      </c>
      <c r="AE42" s="123"/>
      <c r="AF42" s="122">
        <v>19.05975739260488</v>
      </c>
      <c r="AG42" s="122" t="s">
        <v>420</v>
      </c>
      <c r="AH42" s="122" t="s">
        <v>420</v>
      </c>
      <c r="AI42" s="122">
        <v>0.88090719794297023</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1.4911136408086868E-3</v>
      </c>
      <c r="F44" s="122">
        <v>5.2681779041996819E-3</v>
      </c>
      <c r="G44" s="122">
        <v>9.3294114924626845E-7</v>
      </c>
      <c r="H44" s="122">
        <v>4.4167908573521193E-7</v>
      </c>
      <c r="I44" s="122">
        <v>1.5633301444748768E-4</v>
      </c>
      <c r="J44" s="122">
        <v>1.6517197743194922E-4</v>
      </c>
      <c r="K44" s="122">
        <v>2.5445896263517984E-4</v>
      </c>
      <c r="L44" s="122">
        <v>3.9902424006809777E-5</v>
      </c>
      <c r="M44" s="122">
        <v>1.3160299018136852E-2</v>
      </c>
      <c r="N44" s="122">
        <v>4.920231035928398E-7</v>
      </c>
      <c r="O44" s="122">
        <v>1.9554076627744973E-6</v>
      </c>
      <c r="P44" s="122" t="s">
        <v>421</v>
      </c>
      <c r="Q44" s="122" t="s">
        <v>421</v>
      </c>
      <c r="R44" s="122">
        <v>5.7880110033109429E-6</v>
      </c>
      <c r="S44" s="122">
        <v>2.5326393949887203E-4</v>
      </c>
      <c r="T44" s="122">
        <v>7.1458564708445515E-6</v>
      </c>
      <c r="U44" s="122">
        <v>6.7892208066680469E-7</v>
      </c>
      <c r="V44" s="122">
        <v>1.463974504336036E-4</v>
      </c>
      <c r="W44" s="122" t="s">
        <v>421</v>
      </c>
      <c r="X44" s="122">
        <v>2.2906575415863636E-6</v>
      </c>
      <c r="Y44" s="122">
        <v>3.250667771710604E-6</v>
      </c>
      <c r="Z44" s="122" t="s">
        <v>420</v>
      </c>
      <c r="AA44" s="122" t="s">
        <v>420</v>
      </c>
      <c r="AB44" s="122">
        <v>5.5413253132969677E-6</v>
      </c>
      <c r="AC44" s="122" t="s">
        <v>421</v>
      </c>
      <c r="AD44" s="122" t="s">
        <v>420</v>
      </c>
      <c r="AE44" s="123"/>
      <c r="AF44" s="122">
        <v>2.9452682832958645</v>
      </c>
      <c r="AG44" s="122" t="s">
        <v>420</v>
      </c>
      <c r="AH44" s="122" t="s">
        <v>420</v>
      </c>
      <c r="AI44" s="122">
        <v>4.0727555315012827E-2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8.0989747440786232E-5</v>
      </c>
      <c r="F47" s="122">
        <v>1.2236403665086809E-5</v>
      </c>
      <c r="G47" s="122">
        <v>3.214076910160037E-8</v>
      </c>
      <c r="H47" s="122">
        <v>1.4998306169851518E-8</v>
      </c>
      <c r="I47" s="122">
        <v>1.4181800103035079E-5</v>
      </c>
      <c r="J47" s="122">
        <v>9.7423531384796075E-5</v>
      </c>
      <c r="K47" s="122">
        <v>6.919380112586531E-4</v>
      </c>
      <c r="L47" s="122">
        <v>4.584188210503137E-6</v>
      </c>
      <c r="M47" s="122">
        <v>4.4673047395838628E-5</v>
      </c>
      <c r="N47" s="122">
        <v>4.1847418675613031E-11</v>
      </c>
      <c r="O47" s="122">
        <v>2.4768743921300062E-6</v>
      </c>
      <c r="P47" s="122" t="s">
        <v>421</v>
      </c>
      <c r="Q47" s="122" t="s">
        <v>421</v>
      </c>
      <c r="R47" s="122">
        <v>3.458006296205678E-6</v>
      </c>
      <c r="S47" s="122">
        <v>2.2942111960219056E-4</v>
      </c>
      <c r="T47" s="122">
        <v>3.4638658443818947E-6</v>
      </c>
      <c r="U47" s="122">
        <v>2.0531192312013565E-8</v>
      </c>
      <c r="V47" s="122">
        <v>1.1129465479854217E-4</v>
      </c>
      <c r="W47" s="122" t="s">
        <v>421</v>
      </c>
      <c r="X47" s="122">
        <v>5.6337260131898965E-8</v>
      </c>
      <c r="Y47" s="122">
        <v>9.5556000165871999E-8</v>
      </c>
      <c r="Z47" s="122" t="s">
        <v>420</v>
      </c>
      <c r="AA47" s="122" t="s">
        <v>420</v>
      </c>
      <c r="AB47" s="122">
        <v>1.5189326029777098E-7</v>
      </c>
      <c r="AC47" s="122" t="s">
        <v>421</v>
      </c>
      <c r="AD47" s="122" t="s">
        <v>420</v>
      </c>
      <c r="AE47" s="123"/>
      <c r="AF47" s="122">
        <v>8.8286326311957125E-2</v>
      </c>
      <c r="AG47" s="122" t="s">
        <v>420</v>
      </c>
      <c r="AH47" s="122" t="s">
        <v>420</v>
      </c>
      <c r="AI47" s="122">
        <v>3.4639492463994354E-6</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0.11925210039816114</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0.28772411034555395</v>
      </c>
      <c r="AL53" s="124" t="s">
        <v>307</v>
      </c>
    </row>
    <row r="54" spans="1:38" s="90" customFormat="1" ht="37.5" customHeight="1" thickBot="1" x14ac:dyDescent="0.3">
      <c r="A54" s="77" t="s">
        <v>102</v>
      </c>
      <c r="B54" s="77" t="s">
        <v>164</v>
      </c>
      <c r="C54" s="77" t="s">
        <v>258</v>
      </c>
      <c r="D54" s="121"/>
      <c r="E54" s="122" t="s">
        <v>420</v>
      </c>
      <c r="F54" s="122">
        <v>0.14007305776911888</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28849.308728400003</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1.8205575111111111E-3</v>
      </c>
      <c r="J61" s="122">
        <v>1.8205575111111112E-2</v>
      </c>
      <c r="K61" s="122">
        <v>6.0557360000000005E-2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53856.444444444445</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2.565295200847586</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1119088</v>
      </c>
      <c r="AL82" s="124" t="s">
        <v>338</v>
      </c>
    </row>
    <row r="83" spans="1:38" s="90" customFormat="1" ht="26.25" customHeight="1" thickBot="1" x14ac:dyDescent="0.3">
      <c r="A83" s="77" t="s">
        <v>100</v>
      </c>
      <c r="B83" s="84" t="s">
        <v>194</v>
      </c>
      <c r="C83" s="83" t="s">
        <v>62</v>
      </c>
      <c r="D83" s="121"/>
      <c r="E83" s="122" t="s">
        <v>421</v>
      </c>
      <c r="F83" s="122">
        <v>5.1223288615384621E-4</v>
      </c>
      <c r="G83" s="122" t="s">
        <v>421</v>
      </c>
      <c r="H83" s="122" t="s">
        <v>420</v>
      </c>
      <c r="I83" s="122">
        <v>1.2805822153846155E-4</v>
      </c>
      <c r="J83" s="122">
        <v>9.6043666153846166E-4</v>
      </c>
      <c r="K83" s="122">
        <v>4.4820377538461543E-3</v>
      </c>
      <c r="L83" s="122">
        <v>7.2993186276923085E-6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0.8281064324488806</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1.216952E-2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5.9393736417887146E-3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1119088</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0.24165637999999998</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4.1055830852403758E-3</v>
      </c>
      <c r="F91" s="122">
        <v>1.0872586822914291E-2</v>
      </c>
      <c r="G91" s="122">
        <v>1.8440409710412504E-3</v>
      </c>
      <c r="H91" s="122">
        <v>9.3225692799781615E-3</v>
      </c>
      <c r="I91" s="122">
        <v>7.3050351092100785E-2</v>
      </c>
      <c r="J91" s="122">
        <v>8.4502634584013692E-2</v>
      </c>
      <c r="K91" s="122">
        <v>8.6868039532009889E-2</v>
      </c>
      <c r="L91" s="122">
        <v>2.7293787169092686E-4</v>
      </c>
      <c r="M91" s="122">
        <v>0.12548338736649051</v>
      </c>
      <c r="N91" s="122">
        <v>0.18739653929074016</v>
      </c>
      <c r="O91" s="122">
        <v>1.4887405115117186E-2</v>
      </c>
      <c r="P91" s="122">
        <v>3.2810156856261043E-4</v>
      </c>
      <c r="Q91" s="122">
        <v>3.3183293605043666E-4</v>
      </c>
      <c r="R91" s="122">
        <v>1.4023566418773649E-2</v>
      </c>
      <c r="S91" s="122">
        <v>0.52819177204281398</v>
      </c>
      <c r="T91" s="122">
        <v>3.0035150263218961E-2</v>
      </c>
      <c r="U91" s="122">
        <v>2.4379598287549492E-3</v>
      </c>
      <c r="V91" s="122">
        <v>0.30542454648517459</v>
      </c>
      <c r="W91" s="122">
        <v>2.2464022361393162E-4</v>
      </c>
      <c r="X91" s="122">
        <v>2.4935064821146407E-4</v>
      </c>
      <c r="Y91" s="122">
        <v>1.0108810062626922E-4</v>
      </c>
      <c r="Z91" s="122">
        <v>1.0108810062626922E-4</v>
      </c>
      <c r="AA91" s="122">
        <v>1.0108810062626922E-4</v>
      </c>
      <c r="AB91" s="122">
        <v>5.5261495009027164E-4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0.22108228322998591</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3.5916421658902848E-5</v>
      </c>
      <c r="F99" s="122">
        <v>1.5361255565157113E-3</v>
      </c>
      <c r="G99" s="122" t="s">
        <v>420</v>
      </c>
      <c r="H99" s="122">
        <v>1.2235123142467061E-3</v>
      </c>
      <c r="I99" s="122">
        <v>2.7715999999999997E-5</v>
      </c>
      <c r="J99" s="122">
        <v>4.2587999999999993E-5</v>
      </c>
      <c r="K99" s="122">
        <v>9.3287999999999978E-5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6.7599999999999993E-2</v>
      </c>
      <c r="AL99" s="124" t="s">
        <v>334</v>
      </c>
    </row>
    <row r="100" spans="1:38" s="90" customFormat="1" ht="26.25" customHeight="1" thickBot="1" x14ac:dyDescent="0.3">
      <c r="A100" s="77" t="s">
        <v>104</v>
      </c>
      <c r="B100" s="77" t="s">
        <v>203</v>
      </c>
      <c r="C100" s="77" t="s">
        <v>357</v>
      </c>
      <c r="D100" s="129"/>
      <c r="E100" s="122">
        <v>7.9239665523267604E-5</v>
      </c>
      <c r="F100" s="122">
        <v>1.8691717985987845E-3</v>
      </c>
      <c r="G100" s="122" t="s">
        <v>420</v>
      </c>
      <c r="H100" s="122">
        <v>1.568433834379311E-3</v>
      </c>
      <c r="I100" s="122">
        <v>3.7838559999999998E-5</v>
      </c>
      <c r="J100" s="122">
        <v>5.6768896000000007E-5</v>
      </c>
      <c r="K100" s="122">
        <v>1.2403990400000002E-4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0.21070559999999997</v>
      </c>
      <c r="AL100" s="124" t="s">
        <v>334</v>
      </c>
    </row>
    <row r="101" spans="1:38" s="90" customFormat="1" ht="26.25" customHeight="1" thickBot="1" x14ac:dyDescent="0.3">
      <c r="A101" s="77" t="s">
        <v>104</v>
      </c>
      <c r="B101" s="77" t="s">
        <v>205</v>
      </c>
      <c r="C101" s="77" t="s">
        <v>244</v>
      </c>
      <c r="D101" s="129"/>
      <c r="E101" s="122">
        <v>9.7665351015221968E-7</v>
      </c>
      <c r="F101" s="122">
        <v>5.6235603230330682E-6</v>
      </c>
      <c r="G101" s="122" t="s">
        <v>420</v>
      </c>
      <c r="H101" s="122">
        <v>2.2809828161143407E-5</v>
      </c>
      <c r="I101" s="122">
        <v>4.9200000000000001E-7</v>
      </c>
      <c r="J101" s="122">
        <v>1.4759999999999999E-6</v>
      </c>
      <c r="K101" s="122">
        <v>3.444E-6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2.46E-2</v>
      </c>
      <c r="AL101" s="124" t="s">
        <v>334</v>
      </c>
    </row>
    <row r="102" spans="1:38" s="90" customFormat="1" ht="26.25" customHeight="1" thickBot="1" x14ac:dyDescent="0.3">
      <c r="A102" s="77" t="s">
        <v>104</v>
      </c>
      <c r="B102" s="77" t="s">
        <v>206</v>
      </c>
      <c r="C102" s="77" t="s">
        <v>358</v>
      </c>
      <c r="D102" s="129"/>
      <c r="E102" s="122">
        <v>8.0302350214551102E-8</v>
      </c>
      <c r="F102" s="122">
        <v>2.6762602727946376E-6</v>
      </c>
      <c r="G102" s="122" t="s">
        <v>420</v>
      </c>
      <c r="H102" s="122">
        <v>7.5718333964310107E-6</v>
      </c>
      <c r="I102" s="122">
        <v>2.7464000000000004E-8</v>
      </c>
      <c r="J102" s="122">
        <v>3.3780000000000002E-7</v>
      </c>
      <c r="K102" s="122">
        <v>2.378611764705882E-6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3.4400000000000003E-3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8.4161111013698638E-7</v>
      </c>
      <c r="F104" s="122">
        <v>1.0258823013698631E-5</v>
      </c>
      <c r="G104" s="122" t="s">
        <v>420</v>
      </c>
      <c r="H104" s="122">
        <v>1.7481491866301369E-5</v>
      </c>
      <c r="I104" s="122">
        <v>3.5199999999999998E-7</v>
      </c>
      <c r="J104" s="122">
        <v>1.0560000000000001E-6</v>
      </c>
      <c r="K104" s="122">
        <v>2.464E-6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1.7600000000000001E-2</v>
      </c>
      <c r="AL104" s="124" t="s">
        <v>334</v>
      </c>
    </row>
    <row r="105" spans="1:38" s="90" customFormat="1" ht="26.25" customHeight="1" thickBot="1" x14ac:dyDescent="0.3">
      <c r="A105" s="77" t="s">
        <v>104</v>
      </c>
      <c r="B105" s="77" t="s">
        <v>298</v>
      </c>
      <c r="C105" s="77" t="s">
        <v>247</v>
      </c>
      <c r="D105" s="129"/>
      <c r="E105" s="122">
        <v>1.7789045823874756E-5</v>
      </c>
      <c r="F105" s="122">
        <v>2.2406293808219178E-4</v>
      </c>
      <c r="G105" s="122" t="s">
        <v>420</v>
      </c>
      <c r="H105" s="122">
        <v>4.5308341315068495E-4</v>
      </c>
      <c r="I105" s="122">
        <v>5.2080000000000008E-6</v>
      </c>
      <c r="J105" s="122">
        <v>8.1840000000000016E-6</v>
      </c>
      <c r="K105" s="122">
        <v>1.7855999999999996E-5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3.7200000000000004E-2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1.2215640222839053E-6</v>
      </c>
      <c r="F107" s="122">
        <v>1.3664674368776655E-5</v>
      </c>
      <c r="G107" s="122" t="s">
        <v>420</v>
      </c>
      <c r="H107" s="122">
        <v>4.8716500336344613E-5</v>
      </c>
      <c r="I107" s="122">
        <v>3.6472000000000004E-8</v>
      </c>
      <c r="J107" s="122">
        <v>9.1179999999999989E-7</v>
      </c>
      <c r="K107" s="122">
        <v>4.3310500000000007E-6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0.18236000000000002</v>
      </c>
      <c r="AL107" s="124" t="s">
        <v>334</v>
      </c>
    </row>
    <row r="108" spans="1:38" s="90" customFormat="1" ht="26.25" customHeight="1" thickBot="1" x14ac:dyDescent="0.3">
      <c r="A108" s="77" t="s">
        <v>104</v>
      </c>
      <c r="B108" s="77" t="s">
        <v>300</v>
      </c>
      <c r="C108" s="77" t="s">
        <v>360</v>
      </c>
      <c r="D108" s="129"/>
      <c r="E108" s="122">
        <v>2.1577877275061953E-6</v>
      </c>
      <c r="F108" s="122">
        <v>5.5860237020165522E-5</v>
      </c>
      <c r="G108" s="122" t="s">
        <v>420</v>
      </c>
      <c r="H108" s="122">
        <v>4.4712733921008665E-5</v>
      </c>
      <c r="I108" s="122">
        <v>6.4823279999999997E-7</v>
      </c>
      <c r="J108" s="122">
        <v>8.6431039999999996E-6</v>
      </c>
      <c r="K108" s="122">
        <v>1.7286207999999999E-5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0.43215519999999996</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2.1408260706682542E-7</v>
      </c>
      <c r="F110" s="122">
        <v>1.8035819999999999E-5</v>
      </c>
      <c r="G110" s="122" t="s">
        <v>420</v>
      </c>
      <c r="H110" s="122">
        <v>6.4518057156872439E-6</v>
      </c>
      <c r="I110" s="122">
        <v>8.23E-7</v>
      </c>
      <c r="J110" s="122">
        <v>6.1972000000000006E-6</v>
      </c>
      <c r="K110" s="122">
        <v>6.6412E-6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5.4179999999999992E-2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1.2566125295999998E-3</v>
      </c>
      <c r="F112" s="122" t="s">
        <v>421</v>
      </c>
      <c r="G112" s="122" t="s">
        <v>420</v>
      </c>
      <c r="H112" s="122">
        <v>1.0865449655038982E-3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31415.313239999996</v>
      </c>
      <c r="AL112" s="124" t="s">
        <v>411</v>
      </c>
    </row>
    <row r="113" spans="1:38" s="90" customFormat="1" ht="26.25" customHeight="1" thickBot="1" x14ac:dyDescent="0.3">
      <c r="A113" s="77" t="s">
        <v>114</v>
      </c>
      <c r="B113" s="84" t="s">
        <v>222</v>
      </c>
      <c r="C113" s="84" t="s">
        <v>120</v>
      </c>
      <c r="D113" s="121"/>
      <c r="E113" s="122">
        <v>3.446669193086626E-4</v>
      </c>
      <c r="F113" s="122" t="s">
        <v>421</v>
      </c>
      <c r="G113" s="122" t="s">
        <v>420</v>
      </c>
      <c r="H113" s="122">
        <v>2.0084299245112115E-3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8616.6729827165691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4.5743107217762451E-4</v>
      </c>
      <c r="F116" s="122" t="s">
        <v>421</v>
      </c>
      <c r="G116" s="122" t="s">
        <v>420</v>
      </c>
      <c r="H116" s="122">
        <v>1.3739657069373639E-3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11435.776804440613</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2.1428349E-5</v>
      </c>
      <c r="J119" s="122">
        <v>3.8280307999999998E-4</v>
      </c>
      <c r="K119" s="122">
        <v>3.8280307999999998E-4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301.08599999999996</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2.5893395999999994E-4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301.08599999999996</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4.4160000000000007E-3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18.399999999999999</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4.9904250000000006E-3</v>
      </c>
      <c r="F133" s="122">
        <v>7.8636999999999999E-5</v>
      </c>
      <c r="G133" s="122">
        <v>6.8353700000000001E-4</v>
      </c>
      <c r="H133" s="122" t="s">
        <v>420</v>
      </c>
      <c r="I133" s="122">
        <v>2.0990030000000003E-4</v>
      </c>
      <c r="J133" s="122">
        <v>2.0990030000000003E-4</v>
      </c>
      <c r="K133" s="122">
        <v>2.3324944000000002E-4</v>
      </c>
      <c r="L133" s="122" t="s">
        <v>421</v>
      </c>
      <c r="M133" s="122">
        <v>8.4686000000000006E-4</v>
      </c>
      <c r="N133" s="122">
        <v>1.8165147000000001E-4</v>
      </c>
      <c r="O133" s="122">
        <v>3.0426470000000002E-5</v>
      </c>
      <c r="P133" s="122">
        <v>9.0130100000000001E-3</v>
      </c>
      <c r="Q133" s="122">
        <v>8.2326890000000006E-5</v>
      </c>
      <c r="R133" s="122">
        <v>8.2024440000000003E-5</v>
      </c>
      <c r="S133" s="122">
        <v>7.5189069999999993E-5</v>
      </c>
      <c r="T133" s="122">
        <v>1.0482916999999999E-4</v>
      </c>
      <c r="U133" s="122">
        <v>1.1964922000000001E-4</v>
      </c>
      <c r="V133" s="122">
        <v>9.6856588000000007E-4</v>
      </c>
      <c r="W133" s="122">
        <v>1.6332300000000002E-4</v>
      </c>
      <c r="X133" s="122">
        <v>7.9846800000000003E-8</v>
      </c>
      <c r="Y133" s="122">
        <v>4.3613290000000001E-8</v>
      </c>
      <c r="Z133" s="122">
        <v>3.8955560000000007E-8</v>
      </c>
      <c r="AA133" s="122">
        <v>4.2282509999999998E-8</v>
      </c>
      <c r="AB133" s="122">
        <v>2.0469816000000002E-7</v>
      </c>
      <c r="AC133" s="122">
        <v>9.0735000000000002E-4</v>
      </c>
      <c r="AD133" s="122">
        <v>2.4800900000000003E-3</v>
      </c>
      <c r="AE133" s="123"/>
      <c r="AF133" s="122" t="s">
        <v>420</v>
      </c>
      <c r="AG133" s="122" t="s">
        <v>420</v>
      </c>
      <c r="AH133" s="122" t="s">
        <v>420</v>
      </c>
      <c r="AI133" s="122" t="s">
        <v>420</v>
      </c>
      <c r="AJ133" s="122" t="s">
        <v>420</v>
      </c>
      <c r="AK133" s="122">
        <v>6049</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1.9576861050000002E-3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130512407</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4.8108399999999989E-2</v>
      </c>
      <c r="J139" s="122">
        <v>4.8108399999999989E-2</v>
      </c>
      <c r="K139" s="122">
        <v>4.8108399999999989E-2</v>
      </c>
      <c r="L139" s="122" t="s">
        <v>421</v>
      </c>
      <c r="M139" s="122" t="s">
        <v>421</v>
      </c>
      <c r="N139" s="122">
        <v>1.4053000000000001E-4</v>
      </c>
      <c r="O139" s="122">
        <v>2.8115000000000003E-4</v>
      </c>
      <c r="P139" s="122">
        <v>2.8115000000000003E-4</v>
      </c>
      <c r="Q139" s="122">
        <v>4.4579999999999999E-4</v>
      </c>
      <c r="R139" s="122">
        <v>4.2379000000000006E-4</v>
      </c>
      <c r="S139" s="122">
        <v>9.8808000000000012E-4</v>
      </c>
      <c r="T139" s="122" t="s">
        <v>421</v>
      </c>
      <c r="U139" s="122" t="s">
        <v>421</v>
      </c>
      <c r="V139" s="122" t="s">
        <v>421</v>
      </c>
      <c r="W139" s="122">
        <v>0.47788000000000003</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1235</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6.472531718655623</v>
      </c>
      <c r="F141" s="69">
        <f t="shared" ref="F141:AD141" si="0">SUM(F14:F140)</f>
        <v>5.6865155233504225</v>
      </c>
      <c r="G141" s="69">
        <f t="shared" si="0"/>
        <v>0.51029814636093607</v>
      </c>
      <c r="H141" s="69">
        <f t="shared" si="0"/>
        <v>6.3784768965426383E-2</v>
      </c>
      <c r="I141" s="69">
        <f t="shared" si="0"/>
        <v>0.58635254260736669</v>
      </c>
      <c r="J141" s="69">
        <f t="shared" si="0"/>
        <v>0.71551608214917184</v>
      </c>
      <c r="K141" s="69">
        <f t="shared" si="0"/>
        <v>0.91307425203650294</v>
      </c>
      <c r="L141" s="69">
        <f t="shared" si="0"/>
        <v>0.16218337511449618</v>
      </c>
      <c r="M141" s="69">
        <f t="shared" si="0"/>
        <v>7.2711978173622036</v>
      </c>
      <c r="N141" s="69">
        <f t="shared" si="0"/>
        <v>0.99418533778913654</v>
      </c>
      <c r="O141" s="69">
        <f t="shared" si="0"/>
        <v>2.405166585396205E-2</v>
      </c>
      <c r="P141" s="69">
        <f t="shared" si="0"/>
        <v>4.2518737810594419E-2</v>
      </c>
      <c r="Q141" s="69">
        <f t="shared" si="0"/>
        <v>2.408512384914268E-2</v>
      </c>
      <c r="R141" s="69">
        <f>SUM(R14:R140)</f>
        <v>0.32598411373826125</v>
      </c>
      <c r="S141" s="69">
        <f t="shared" si="0"/>
        <v>5.4738295393634182</v>
      </c>
      <c r="T141" s="69">
        <f t="shared" si="0"/>
        <v>0.32278891767590734</v>
      </c>
      <c r="U141" s="69">
        <f t="shared" si="0"/>
        <v>1.3436484382194167E-2</v>
      </c>
      <c r="V141" s="69">
        <f t="shared" si="0"/>
        <v>2.0383519926361977</v>
      </c>
      <c r="W141" s="69">
        <f t="shared" si="0"/>
        <v>0.83136867809313508</v>
      </c>
      <c r="X141" s="69">
        <f t="shared" si="0"/>
        <v>4.812436051680509E-2</v>
      </c>
      <c r="Y141" s="69">
        <f t="shared" si="0"/>
        <v>6.9755027392245483E-2</v>
      </c>
      <c r="Z141" s="69">
        <f t="shared" si="0"/>
        <v>3.0150306823896595E-2</v>
      </c>
      <c r="AA141" s="69">
        <f t="shared" si="0"/>
        <v>2.680964199554433E-2</v>
      </c>
      <c r="AB141" s="69">
        <f t="shared" si="0"/>
        <v>0.17483912186862086</v>
      </c>
      <c r="AC141" s="69">
        <f t="shared" si="0"/>
        <v>2.1605119742048085E-2</v>
      </c>
      <c r="AD141" s="69">
        <f t="shared" si="0"/>
        <v>2.6285714535491868E-2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2.0437943758300601</v>
      </c>
      <c r="F143" s="78">
        <v>0.30905281916382876</v>
      </c>
      <c r="G143" s="78">
        <v>2.7807971992293581E-3</v>
      </c>
      <c r="H143" s="78">
        <v>2.3108744395178495E-2</v>
      </c>
      <c r="I143" s="78">
        <v>8.8203522708321214E-2</v>
      </c>
      <c r="J143" s="78">
        <v>8.8203522708321214E-2</v>
      </c>
      <c r="K143" s="78">
        <v>8.8203522708321214E-2</v>
      </c>
      <c r="L143" s="78">
        <v>5.6946887893146295E-2</v>
      </c>
      <c r="M143" s="78">
        <v>2.2883777425533847</v>
      </c>
      <c r="N143" s="78">
        <v>1.5024930393688356E-4</v>
      </c>
      <c r="O143" s="78">
        <v>1.6903116720923759E-5</v>
      </c>
      <c r="P143" s="78">
        <v>1.2047971451568547E-3</v>
      </c>
      <c r="Q143" s="78">
        <v>2.9110767623758985E-5</v>
      </c>
      <c r="R143" s="78">
        <v>1.5728858109465217E-3</v>
      </c>
      <c r="S143" s="78">
        <v>1.0676850614751115E-3</v>
      </c>
      <c r="T143" s="78">
        <v>1.3804445415502252E-4</v>
      </c>
      <c r="U143" s="78">
        <v>2.4415301805670488E-5</v>
      </c>
      <c r="V143" s="78">
        <v>4.2538903504780326E-3</v>
      </c>
      <c r="W143" s="78">
        <v>0.1046682</v>
      </c>
      <c r="X143" s="78">
        <v>3.8391293498999998E-3</v>
      </c>
      <c r="Y143" s="78">
        <v>4.3073044856E-3</v>
      </c>
      <c r="Z143" s="78">
        <v>3.3622733494000001E-3</v>
      </c>
      <c r="AA143" s="78">
        <v>3.6333252456000002E-3</v>
      </c>
      <c r="AB143" s="78">
        <v>1.5142032430500002E-2</v>
      </c>
      <c r="AC143" s="78">
        <v>1.046684E-4</v>
      </c>
      <c r="AD143" s="78">
        <v>2.0942799999999999E-5</v>
      </c>
      <c r="AE143" s="79"/>
      <c r="AF143" s="78">
        <v>8087.6792073752003</v>
      </c>
      <c r="AG143" s="78" t="s">
        <v>420</v>
      </c>
      <c r="AH143" s="78">
        <v>0.44566403139999999</v>
      </c>
      <c r="AI143" s="78">
        <v>336.7881427666</v>
      </c>
      <c r="AJ143" s="78" t="s">
        <v>420</v>
      </c>
      <c r="AK143" s="78" t="s">
        <v>420</v>
      </c>
      <c r="AL143" s="88" t="s">
        <v>9</v>
      </c>
    </row>
    <row r="144" spans="1:38" s="75" customFormat="1" ht="26.25" customHeight="1" thickBot="1" x14ac:dyDescent="0.3">
      <c r="A144" s="89"/>
      <c r="B144" s="88" t="s">
        <v>371</v>
      </c>
      <c r="C144" s="87" t="s">
        <v>372</v>
      </c>
      <c r="D144" s="86" t="s">
        <v>1</v>
      </c>
      <c r="E144" s="78">
        <v>0.46185350247184459</v>
      </c>
      <c r="F144" s="78">
        <v>4.6847649384401162E-2</v>
      </c>
      <c r="G144" s="78">
        <v>5.4652062424282062E-4</v>
      </c>
      <c r="H144" s="78">
        <v>5.7131629492708426E-4</v>
      </c>
      <c r="I144" s="78">
        <v>2.7143669623350179E-2</v>
      </c>
      <c r="J144" s="78">
        <v>2.7143669623350179E-2</v>
      </c>
      <c r="K144" s="78">
        <v>2.7143669623350179E-2</v>
      </c>
      <c r="L144" s="78">
        <v>1.7292797089078261E-2</v>
      </c>
      <c r="M144" s="78">
        <v>0.26522834428621828</v>
      </c>
      <c r="N144" s="78">
        <v>1.8337993467415806E-5</v>
      </c>
      <c r="O144" s="78">
        <v>1.8609460112846467E-6</v>
      </c>
      <c r="P144" s="78">
        <v>1.8877694452646448E-4</v>
      </c>
      <c r="Q144" s="78">
        <v>3.6540253612116296E-6</v>
      </c>
      <c r="R144" s="78">
        <v>2.9756175672231703E-4</v>
      </c>
      <c r="S144" s="78">
        <v>1.9972824625799718E-4</v>
      </c>
      <c r="T144" s="78">
        <v>8.4617839655035554E-6</v>
      </c>
      <c r="U144" s="78">
        <v>3.5861586998539645E-6</v>
      </c>
      <c r="V144" s="78">
        <v>6.4347256613298378E-4</v>
      </c>
      <c r="W144" s="78">
        <v>2.0734499999999999E-2</v>
      </c>
      <c r="X144" s="78">
        <v>6.3229758390000005E-4</v>
      </c>
      <c r="Y144" s="78">
        <v>7.0879109809999998E-4</v>
      </c>
      <c r="Z144" s="78">
        <v>5.5582238049999998E-4</v>
      </c>
      <c r="AA144" s="78">
        <v>5.8942405189999999E-4</v>
      </c>
      <c r="AB144" s="78">
        <v>2.4863351144E-3</v>
      </c>
      <c r="AC144" s="78">
        <v>2.0734199999999999E-5</v>
      </c>
      <c r="AD144" s="78">
        <v>4.1608E-6</v>
      </c>
      <c r="AE144" s="79"/>
      <c r="AF144" s="78">
        <v>1434.9113691289001</v>
      </c>
      <c r="AG144" s="78" t="s">
        <v>420</v>
      </c>
      <c r="AH144" s="78" t="s">
        <v>421</v>
      </c>
      <c r="AI144" s="78">
        <v>58.5496655504</v>
      </c>
      <c r="AJ144" s="78" t="s">
        <v>420</v>
      </c>
      <c r="AK144" s="78" t="s">
        <v>420</v>
      </c>
      <c r="AL144" s="88" t="s">
        <v>9</v>
      </c>
    </row>
    <row r="145" spans="1:38" s="75" customFormat="1" ht="26.25" customHeight="1" thickBot="1" x14ac:dyDescent="0.3">
      <c r="A145" s="89"/>
      <c r="B145" s="88" t="s">
        <v>373</v>
      </c>
      <c r="C145" s="87" t="s">
        <v>374</v>
      </c>
      <c r="D145" s="86" t="s">
        <v>1</v>
      </c>
      <c r="E145" s="78">
        <v>1.2456785452887964</v>
      </c>
      <c r="F145" s="78">
        <v>4.5438748738374064E-2</v>
      </c>
      <c r="G145" s="78">
        <v>7.9298649444467149E-4</v>
      </c>
      <c r="H145" s="78">
        <v>7.9489140300716403E-4</v>
      </c>
      <c r="I145" s="78">
        <v>2.1906519371551986E-2</v>
      </c>
      <c r="J145" s="78">
        <v>2.1906519371551986E-2</v>
      </c>
      <c r="K145" s="78">
        <v>2.1906519371551986E-2</v>
      </c>
      <c r="L145" s="78">
        <v>1.5073122994346686E-2</v>
      </c>
      <c r="M145" s="78">
        <v>0.35976689432884623</v>
      </c>
      <c r="N145" s="78">
        <v>2.5313787885225255E-5</v>
      </c>
      <c r="O145" s="78">
        <v>2.5314078034029595E-6</v>
      </c>
      <c r="P145" s="78">
        <v>2.6832016001057804E-4</v>
      </c>
      <c r="Q145" s="78">
        <v>5.0627430696048333E-6</v>
      </c>
      <c r="R145" s="78">
        <v>4.3031923377380253E-4</v>
      </c>
      <c r="S145" s="78">
        <v>2.8856721528013881E-4</v>
      </c>
      <c r="T145" s="78">
        <v>1.0126719271628134E-5</v>
      </c>
      <c r="U145" s="78">
        <v>5.062670532403746E-6</v>
      </c>
      <c r="V145" s="78">
        <v>9.1127851971664175E-4</v>
      </c>
      <c r="W145" s="78">
        <v>7.7852000000000008E-3</v>
      </c>
      <c r="X145" s="78">
        <v>1.3260515059999999E-4</v>
      </c>
      <c r="Y145" s="78">
        <v>8.0299785640000002E-4</v>
      </c>
      <c r="Z145" s="78">
        <v>8.9729485160000002E-4</v>
      </c>
      <c r="AA145" s="78">
        <v>2.062746791E-4</v>
      </c>
      <c r="AB145" s="78">
        <v>2.0391725377000001E-3</v>
      </c>
      <c r="AC145" s="78">
        <v>6.3462000000000003E-6</v>
      </c>
      <c r="AD145" s="78">
        <v>1.2879E-6</v>
      </c>
      <c r="AE145" s="79"/>
      <c r="AF145" s="78">
        <v>2064.5843067802998</v>
      </c>
      <c r="AG145" s="78" t="s">
        <v>420</v>
      </c>
      <c r="AH145" s="78">
        <v>0.64593645209999995</v>
      </c>
      <c r="AI145" s="78">
        <v>84.054289955200005</v>
      </c>
      <c r="AJ145" s="78" t="s">
        <v>420</v>
      </c>
      <c r="AK145" s="78" t="s">
        <v>420</v>
      </c>
      <c r="AL145" s="88" t="s">
        <v>9</v>
      </c>
    </row>
    <row r="146" spans="1:38" s="75" customFormat="1" ht="26.25" customHeight="1" thickBot="1" x14ac:dyDescent="0.3">
      <c r="A146" s="89"/>
      <c r="B146" s="88" t="s">
        <v>375</v>
      </c>
      <c r="C146" s="87" t="s">
        <v>376</v>
      </c>
      <c r="D146" s="86" t="s">
        <v>1</v>
      </c>
      <c r="E146" s="78">
        <v>7.5705820640058815E-3</v>
      </c>
      <c r="F146" s="78">
        <v>6.6124536522506841E-2</v>
      </c>
      <c r="G146" s="78">
        <v>1.4977262868771031E-5</v>
      </c>
      <c r="H146" s="78">
        <v>7.1034170471713946E-5</v>
      </c>
      <c r="I146" s="78">
        <v>8.1307937799645008E-4</v>
      </c>
      <c r="J146" s="78">
        <v>8.1307937799645008E-4</v>
      </c>
      <c r="K146" s="78">
        <v>8.1307937799645008E-4</v>
      </c>
      <c r="L146" s="78">
        <v>1.4644726255769156E-4</v>
      </c>
      <c r="M146" s="78">
        <v>0.28368053720457798</v>
      </c>
      <c r="N146" s="78">
        <v>2.9027476848412032E-6</v>
      </c>
      <c r="O146" s="78">
        <v>3.780462748176731E-5</v>
      </c>
      <c r="P146" s="78">
        <v>1.4300064415968831E-5</v>
      </c>
      <c r="Q146" s="78">
        <v>4.9310566951616643E-7</v>
      </c>
      <c r="R146" s="78">
        <v>1.6814844166513016E-4</v>
      </c>
      <c r="S146" s="78">
        <v>6.4013094593612921E-3</v>
      </c>
      <c r="T146" s="78">
        <v>2.658651574705989E-4</v>
      </c>
      <c r="U146" s="78">
        <v>3.764025954155347E-5</v>
      </c>
      <c r="V146" s="78">
        <v>3.7541639578604169E-3</v>
      </c>
      <c r="W146" s="78">
        <v>6.0559999999999998E-4</v>
      </c>
      <c r="X146" s="78">
        <v>1.05941662E-5</v>
      </c>
      <c r="Y146" s="78">
        <v>1.34209005E-5</v>
      </c>
      <c r="Z146" s="78">
        <v>8.2100488000000002E-6</v>
      </c>
      <c r="AA146" s="78">
        <v>1.4878099400000001E-5</v>
      </c>
      <c r="AB146" s="78">
        <v>4.7103214900000003E-5</v>
      </c>
      <c r="AC146" s="78">
        <v>6.0549999999999996E-7</v>
      </c>
      <c r="AD146" s="78">
        <v>2.3209999999999999E-7</v>
      </c>
      <c r="AE146" s="79"/>
      <c r="AF146" s="78">
        <v>67.303697441300002</v>
      </c>
      <c r="AG146" s="78" t="s">
        <v>420</v>
      </c>
      <c r="AH146" s="78" t="s">
        <v>421</v>
      </c>
      <c r="AI146" s="78">
        <v>3.0573728955999999</v>
      </c>
      <c r="AJ146" s="78" t="s">
        <v>420</v>
      </c>
      <c r="AK146" s="78" t="s">
        <v>420</v>
      </c>
      <c r="AL146" s="88" t="s">
        <v>9</v>
      </c>
    </row>
    <row r="147" spans="1:38" s="75" customFormat="1" ht="26.25" customHeight="1" thickBot="1" x14ac:dyDescent="0.3">
      <c r="A147" s="89"/>
      <c r="B147" s="88" t="s">
        <v>377</v>
      </c>
      <c r="C147" s="87" t="s">
        <v>378</v>
      </c>
      <c r="D147" s="86" t="s">
        <v>1</v>
      </c>
      <c r="E147" s="78" t="s">
        <v>420</v>
      </c>
      <c r="F147" s="78">
        <v>0.21830324391331707</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9.6892190484</v>
      </c>
      <c r="AG147" s="78" t="s">
        <v>420</v>
      </c>
      <c r="AH147" s="78" t="s">
        <v>420</v>
      </c>
      <c r="AI147" s="78">
        <v>0.44014752299999998</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5.6442202506973314E-2</v>
      </c>
      <c r="J148" s="78">
        <v>0.11640438998940859</v>
      </c>
      <c r="K148" s="78">
        <v>0.14042887754691505</v>
      </c>
      <c r="L148" s="78">
        <v>1.0750191019325776E-2</v>
      </c>
      <c r="M148" s="78" t="s">
        <v>420</v>
      </c>
      <c r="N148" s="80">
        <v>0.52350255131032586</v>
      </c>
      <c r="O148" s="78">
        <v>2.1573921014818023E-3</v>
      </c>
      <c r="P148" s="73" t="s">
        <v>421</v>
      </c>
      <c r="Q148" s="78">
        <v>5.9224927412104738E-3</v>
      </c>
      <c r="R148" s="78">
        <v>0.1968336903082295</v>
      </c>
      <c r="S148" s="78">
        <v>4.333663884139586</v>
      </c>
      <c r="T148" s="78">
        <v>2.9332751213232321E-2</v>
      </c>
      <c r="U148" s="78">
        <v>2.8085775509382994E-3</v>
      </c>
      <c r="V148" s="78">
        <v>1.14901841468083</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3244.2671248191432</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1.5852643525174358E-2</v>
      </c>
      <c r="J149" s="78">
        <v>2.9356747268841403E-2</v>
      </c>
      <c r="K149" s="78">
        <v>5.8713494537682799E-2</v>
      </c>
      <c r="L149" s="78">
        <v>6.2236304209943778E-4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3244.2671248191432</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6.0398545125202823</v>
      </c>
      <c r="F152" s="27">
        <f t="shared" ref="F152:AD152" si="1">F141 + F151 + IF(AND(OR($B$4="AT",$B$4="BE",$B$4="CH",$B$4="GB",$B$4="IE",$B$4="LT",$B$4="LU",$B$4="NL"),SUM(F143:F149)&gt;0),SUM(F143:F149)-SUM(F27:F33),0)</f>
        <v>5.5537395965107246</v>
      </c>
      <c r="G152" s="27">
        <f t="shared" si="1"/>
        <v>0.50980827859291877</v>
      </c>
      <c r="H152" s="27">
        <f t="shared" si="1"/>
        <v>5.7046173600946597E-2</v>
      </c>
      <c r="I152" s="27">
        <f t="shared" si="1"/>
        <v>0.56351831963027821</v>
      </c>
      <c r="J152" s="27">
        <f t="shared" si="1"/>
        <v>0.68345880102180878</v>
      </c>
      <c r="K152" s="27">
        <f t="shared" si="1"/>
        <v>0.87435395613227196</v>
      </c>
      <c r="L152" s="27">
        <f t="shared" si="1"/>
        <v>0.15199400564811982</v>
      </c>
      <c r="M152" s="27">
        <f t="shared" si="1"/>
        <v>6.4756009180242078</v>
      </c>
      <c r="N152" s="27">
        <f t="shared" si="1"/>
        <v>0.92823880212325505</v>
      </c>
      <c r="O152" s="27">
        <f t="shared" si="1"/>
        <v>2.3764915872377661E-2</v>
      </c>
      <c r="P152" s="27">
        <f t="shared" si="1"/>
        <v>4.2271280753360237E-2</v>
      </c>
      <c r="Q152" s="27">
        <f t="shared" si="1"/>
        <v>2.3332799091423231E-2</v>
      </c>
      <c r="R152" s="27">
        <f t="shared" si="1"/>
        <v>0.30086970812265618</v>
      </c>
      <c r="S152" s="27">
        <f t="shared" si="1"/>
        <v>4.9261205210203105</v>
      </c>
      <c r="T152" s="27">
        <f t="shared" si="1"/>
        <v>0.31898034548567389</v>
      </c>
      <c r="U152" s="27">
        <f t="shared" si="1"/>
        <v>1.3066597924098106E-2</v>
      </c>
      <c r="V152" s="27">
        <f t="shared" si="1"/>
        <v>1.8916757114664988</v>
      </c>
      <c r="W152" s="27">
        <f t="shared" si="1"/>
        <v>0.8168058780931351</v>
      </c>
      <c r="X152" s="27">
        <f t="shared" si="1"/>
        <v>4.7637703248805091E-2</v>
      </c>
      <c r="Y152" s="27">
        <f t="shared" si="1"/>
        <v>6.9144197458545484E-2</v>
      </c>
      <c r="Z152" s="27">
        <f t="shared" si="1"/>
        <v>2.9651071321396594E-2</v>
      </c>
      <c r="AA152" s="27">
        <f t="shared" si="1"/>
        <v>2.6329430520044331E-2</v>
      </c>
      <c r="AB152" s="27">
        <f t="shared" si="1"/>
        <v>0.17276218768892085</v>
      </c>
      <c r="AC152" s="27">
        <f t="shared" si="1"/>
        <v>2.1590694842048085E-2</v>
      </c>
      <c r="AD152" s="27">
        <f t="shared" si="1"/>
        <v>2.6282790035491867E-2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6.0398545125202823</v>
      </c>
      <c r="F154" s="27">
        <f>F141 + F153 - IF(OR($B$6=2005,$B$6&gt;=2020),SUM(F99:F122),0) + IF(AND(OR($B$4="AT",$B$4="BE",$B$4="CH",$B$4="GB",$B$4="IE",$B$4="LT",$B$4="LU",$B$4="NL"),SUM(F143:F149)&gt;0),SUM(F143:F149)-SUM(F27:F33),0)</f>
        <v>5.5537395965107246</v>
      </c>
      <c r="G154" s="27">
        <f>G141 + G153 + IF(AND(OR($B$4="AT",$B$4="BE",$B$4="CH",$B$4="GB",$B$4="IE",$B$4="LT",$B$4="LU",$B$4="NL"),SUM(G143:G149)&gt;0),SUM(G143:G149)-SUM(G27:G33),0)</f>
        <v>0.50980827859291877</v>
      </c>
      <c r="H154" s="27">
        <f t="shared" ref="H154:AD154" si="2">H141 + H153 + IF(AND(OR($B$4="AT",$B$4="BE",$B$4="CH",$B$4="GB",$B$4="IE",$B$4="LT",$B$4="LU",$B$4="NL"),SUM(H143:H149)&gt;0),SUM(H143:H149)-SUM(H27:H33),0)</f>
        <v>5.7046173600946597E-2</v>
      </c>
      <c r="I154" s="27">
        <f t="shared" si="2"/>
        <v>0.56351831963027821</v>
      </c>
      <c r="J154" s="27">
        <f t="shared" si="2"/>
        <v>0.68345880102180878</v>
      </c>
      <c r="K154" s="27">
        <f t="shared" si="2"/>
        <v>0.87435395613227196</v>
      </c>
      <c r="L154" s="27">
        <f t="shared" si="2"/>
        <v>0.15199400564811982</v>
      </c>
      <c r="M154" s="27">
        <f t="shared" si="2"/>
        <v>6.4756009180242078</v>
      </c>
      <c r="N154" s="27">
        <f t="shared" si="2"/>
        <v>0.92823880212325505</v>
      </c>
      <c r="O154" s="27">
        <f t="shared" si="2"/>
        <v>2.3764915872377661E-2</v>
      </c>
      <c r="P154" s="27">
        <f t="shared" si="2"/>
        <v>4.2271280753360237E-2</v>
      </c>
      <c r="Q154" s="27">
        <f t="shared" si="2"/>
        <v>2.3332799091423231E-2</v>
      </c>
      <c r="R154" s="27">
        <f t="shared" si="2"/>
        <v>0.30086970812265618</v>
      </c>
      <c r="S154" s="27">
        <f t="shared" si="2"/>
        <v>4.9261205210203105</v>
      </c>
      <c r="T154" s="27">
        <f t="shared" si="2"/>
        <v>0.31898034548567389</v>
      </c>
      <c r="U154" s="27">
        <f t="shared" si="2"/>
        <v>1.3066597924098106E-2</v>
      </c>
      <c r="V154" s="27">
        <f t="shared" si="2"/>
        <v>1.8916757114664988</v>
      </c>
      <c r="W154" s="27">
        <f t="shared" si="2"/>
        <v>0.8168058780931351</v>
      </c>
      <c r="X154" s="27">
        <f t="shared" si="2"/>
        <v>4.7637703248805091E-2</v>
      </c>
      <c r="Y154" s="27">
        <f t="shared" si="2"/>
        <v>6.9144197458545484E-2</v>
      </c>
      <c r="Z154" s="27">
        <f t="shared" si="2"/>
        <v>2.9651071321396594E-2</v>
      </c>
      <c r="AA154" s="27">
        <f t="shared" si="2"/>
        <v>2.6329430520044331E-2</v>
      </c>
      <c r="AB154" s="27">
        <f t="shared" si="2"/>
        <v>0.17276218768892085</v>
      </c>
      <c r="AC154" s="27">
        <f t="shared" si="2"/>
        <v>2.1590694842048085E-2</v>
      </c>
      <c r="AD154" s="27">
        <f t="shared" si="2"/>
        <v>2.6282790035491867E-2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4209"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4210"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I132" sqref="I132"/>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109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2012</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2012</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0.22799260617445546</v>
      </c>
      <c r="F14" s="122">
        <v>1.2731540245044377E-2</v>
      </c>
      <c r="G14" s="122">
        <v>5.398088331790697E-3</v>
      </c>
      <c r="H14" s="122">
        <v>2.3988618992125468E-3</v>
      </c>
      <c r="I14" s="122">
        <v>1.555593054268375E-3</v>
      </c>
      <c r="J14" s="122">
        <v>1.6232143937215001E-3</v>
      </c>
      <c r="K14" s="122">
        <v>1.7161937354695468E-3</v>
      </c>
      <c r="L14" s="122">
        <v>5.9617364766865634E-5</v>
      </c>
      <c r="M14" s="122">
        <v>6.5875340412108588E-2</v>
      </c>
      <c r="N14" s="122">
        <v>2.4116691489399655E-2</v>
      </c>
      <c r="O14" s="122">
        <v>2.0984983719261234E-3</v>
      </c>
      <c r="P14" s="122">
        <v>1.8102631249651443E-2</v>
      </c>
      <c r="Q14" s="122">
        <v>1.1684303301879102E-2</v>
      </c>
      <c r="R14" s="122">
        <v>1.244681023351615E-2</v>
      </c>
      <c r="S14" s="122">
        <v>6.2754308679390594E-3</v>
      </c>
      <c r="T14" s="122">
        <v>4.1728293895097667E-3</v>
      </c>
      <c r="U14" s="122">
        <v>5.5579327268928521E-3</v>
      </c>
      <c r="V14" s="122">
        <v>0.25510296815685429</v>
      </c>
      <c r="W14" s="122">
        <v>1.1990671681836736E-2</v>
      </c>
      <c r="X14" s="122">
        <v>3.8343900000000002E-6</v>
      </c>
      <c r="Y14" s="122">
        <v>8.1709025000000002E-6</v>
      </c>
      <c r="Z14" s="122">
        <v>4.3365125000000008E-6</v>
      </c>
      <c r="AA14" s="122">
        <v>5.4900848620898436E-6</v>
      </c>
      <c r="AB14" s="122">
        <v>2.1636914999999997E-5</v>
      </c>
      <c r="AC14" s="122">
        <v>2.0632669999999999E-2</v>
      </c>
      <c r="AD14" s="122">
        <v>1.5520149999999999E-6</v>
      </c>
      <c r="AE14" s="123"/>
      <c r="AF14" s="122">
        <v>15.863558105468737</v>
      </c>
      <c r="AG14" s="122" t="s">
        <v>420</v>
      </c>
      <c r="AH14" s="122">
        <v>1136.0900556000001</v>
      </c>
      <c r="AI14" s="122">
        <v>2190.0959476556054</v>
      </c>
      <c r="AJ14" s="122">
        <v>2354.5858177443947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0.19008629491444731</v>
      </c>
      <c r="F23" s="122">
        <v>9.7532696448331027E-2</v>
      </c>
      <c r="G23" s="122">
        <v>1.8552893886594209E-4</v>
      </c>
      <c r="H23" s="122">
        <v>9.1464065191560135E-5</v>
      </c>
      <c r="I23" s="122">
        <v>1.2504414961254529E-2</v>
      </c>
      <c r="J23" s="122">
        <v>2.0894280311434504E-2</v>
      </c>
      <c r="K23" s="122">
        <v>9.3588351681012566E-2</v>
      </c>
      <c r="L23" s="122">
        <v>8.66134559421128E-3</v>
      </c>
      <c r="M23" s="122">
        <v>0.36348879813460638</v>
      </c>
      <c r="N23" s="122">
        <v>9.1482725944878635E-6</v>
      </c>
      <c r="O23" s="122">
        <v>1.9951354582197566E-4</v>
      </c>
      <c r="P23" s="122" t="s">
        <v>421</v>
      </c>
      <c r="Q23" s="122" t="s">
        <v>421</v>
      </c>
      <c r="R23" s="122">
        <v>6.1507821761398707E-4</v>
      </c>
      <c r="S23" s="122">
        <v>2.7294070685010639E-2</v>
      </c>
      <c r="T23" s="122">
        <v>8.5068754777824467E-4</v>
      </c>
      <c r="U23" s="122">
        <v>1.1775398160225954E-4</v>
      </c>
      <c r="V23" s="122">
        <v>1.550025172794541E-2</v>
      </c>
      <c r="W23" s="122" t="s">
        <v>421</v>
      </c>
      <c r="X23" s="122">
        <v>3.6087330222850286E-4</v>
      </c>
      <c r="Y23" s="122">
        <v>5.8898426878090549E-4</v>
      </c>
      <c r="Z23" s="122" t="s">
        <v>420</v>
      </c>
      <c r="AA23" s="122" t="s">
        <v>420</v>
      </c>
      <c r="AB23" s="122">
        <v>9.4985757100940851E-4</v>
      </c>
      <c r="AC23" s="122" t="s">
        <v>421</v>
      </c>
      <c r="AD23" s="122" t="s">
        <v>420</v>
      </c>
      <c r="AE23" s="123"/>
      <c r="AF23" s="122">
        <v>510.24768081183009</v>
      </c>
      <c r="AG23" s="122" t="s">
        <v>420</v>
      </c>
      <c r="AH23" s="122" t="s">
        <v>420</v>
      </c>
      <c r="AI23" s="122">
        <v>0.7537010733743571</v>
      </c>
      <c r="AJ23" s="122" t="s">
        <v>420</v>
      </c>
      <c r="AK23" s="122" t="s">
        <v>337</v>
      </c>
      <c r="AL23" s="124" t="s">
        <v>9</v>
      </c>
    </row>
    <row r="24" spans="1:38" s="90" customFormat="1" ht="26.25" customHeight="1" thickBot="1" x14ac:dyDescent="0.3">
      <c r="A24" s="83" t="s">
        <v>100</v>
      </c>
      <c r="B24" s="77" t="s">
        <v>283</v>
      </c>
      <c r="C24" s="77" t="s">
        <v>295</v>
      </c>
      <c r="D24" s="121"/>
      <c r="E24" s="122">
        <v>0.21748925540965108</v>
      </c>
      <c r="F24" s="122">
        <v>4.3275227839611352E-2</v>
      </c>
      <c r="G24" s="122">
        <v>3.7328342239617784E-2</v>
      </c>
      <c r="H24" s="122">
        <v>7.076175443296455E-4</v>
      </c>
      <c r="I24" s="122">
        <v>1.608045181312108E-2</v>
      </c>
      <c r="J24" s="122">
        <v>1.608045181312108E-2</v>
      </c>
      <c r="K24" s="122">
        <v>1.608045181312108E-2</v>
      </c>
      <c r="L24" s="122">
        <v>8.5782814674479624E-3</v>
      </c>
      <c r="M24" s="122">
        <v>8.0870877878765957E-2</v>
      </c>
      <c r="N24" s="122">
        <v>7.2613128252116315E-5</v>
      </c>
      <c r="O24" s="122">
        <v>5.5248994761387233E-6</v>
      </c>
      <c r="P24" s="122">
        <v>6.597453958435746E-4</v>
      </c>
      <c r="Q24" s="122">
        <v>1.2810941558689368E-4</v>
      </c>
      <c r="R24" s="122">
        <v>1.6627594823249075E-4</v>
      </c>
      <c r="S24" s="122">
        <v>1.7059282532785986E-4</v>
      </c>
      <c r="T24" s="122">
        <v>1.9782470172371635E-5</v>
      </c>
      <c r="U24" s="122">
        <v>1.4495604472980996E-4</v>
      </c>
      <c r="V24" s="122">
        <v>2.2894723692369161E-2</v>
      </c>
      <c r="W24" s="122">
        <v>1.0681816108550353E-3</v>
      </c>
      <c r="X24" s="122">
        <v>1.4496750433032622E-6</v>
      </c>
      <c r="Y24" s="122">
        <v>1.1444802973446807E-5</v>
      </c>
      <c r="Z24" s="122">
        <v>1.2970776703239714E-6</v>
      </c>
      <c r="AA24" s="122">
        <v>1.1444802973446806E-6</v>
      </c>
      <c r="AB24" s="122">
        <v>1.5336035984418719E-5</v>
      </c>
      <c r="AC24" s="122" t="s">
        <v>421</v>
      </c>
      <c r="AD24" s="122" t="s">
        <v>421</v>
      </c>
      <c r="AE24" s="123"/>
      <c r="AF24" s="122">
        <v>763.14514969645381</v>
      </c>
      <c r="AG24" s="122" t="s">
        <v>420</v>
      </c>
      <c r="AH24" s="122">
        <v>1052.0398116000001</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2.1234616821223922</v>
      </c>
      <c r="F27" s="122">
        <v>0.34188004578672332</v>
      </c>
      <c r="G27" s="122">
        <v>2.9340912795079955E-3</v>
      </c>
      <c r="H27" s="122">
        <v>2.666725126414379E-2</v>
      </c>
      <c r="I27" s="122">
        <v>7.8782823606049698E-2</v>
      </c>
      <c r="J27" s="122">
        <v>7.8782823606049698E-2</v>
      </c>
      <c r="K27" s="122">
        <v>7.8782823606049698E-2</v>
      </c>
      <c r="L27" s="122">
        <v>4.9291470358010368E-2</v>
      </c>
      <c r="M27" s="122">
        <v>2.6048557915256185</v>
      </c>
      <c r="N27" s="122">
        <v>1.7124269387849237E-4</v>
      </c>
      <c r="O27" s="122">
        <v>1.9493621268825316E-5</v>
      </c>
      <c r="P27" s="122">
        <v>1.3259013916904609E-3</v>
      </c>
      <c r="Q27" s="122">
        <v>3.3063862835210464E-5</v>
      </c>
      <c r="R27" s="122">
        <v>1.6731394381243724E-3</v>
      </c>
      <c r="S27" s="122">
        <v>1.1382943390995327E-3</v>
      </c>
      <c r="T27" s="122">
        <v>1.6682518061190431E-4</v>
      </c>
      <c r="U27" s="122">
        <v>2.7140483132770259E-5</v>
      </c>
      <c r="V27" s="122">
        <v>4.7075855728254384E-3</v>
      </c>
      <c r="W27" s="122">
        <v>9.2178599999999999E-2</v>
      </c>
      <c r="X27" s="122">
        <v>3.9686834471999999E-3</v>
      </c>
      <c r="Y27" s="122">
        <v>4.4527437199000002E-3</v>
      </c>
      <c r="Z27" s="122">
        <v>3.472691426E-3</v>
      </c>
      <c r="AA27" s="122">
        <v>3.7690002514E-3</v>
      </c>
      <c r="AB27" s="122">
        <v>1.5663118844499998E-2</v>
      </c>
      <c r="AC27" s="122">
        <v>9.2179E-5</v>
      </c>
      <c r="AD27" s="122">
        <v>1.8443500000000001E-5</v>
      </c>
      <c r="AE27" s="123"/>
      <c r="AF27" s="122">
        <v>8683.1091091531998</v>
      </c>
      <c r="AG27" s="122" t="s">
        <v>420</v>
      </c>
      <c r="AH27" s="122">
        <v>0.66401658860000001</v>
      </c>
      <c r="AI27" s="122">
        <v>371.44367421010003</v>
      </c>
      <c r="AJ27" s="122" t="s">
        <v>420</v>
      </c>
      <c r="AK27" s="122" t="s">
        <v>420</v>
      </c>
      <c r="AL27" s="124" t="s">
        <v>9</v>
      </c>
    </row>
    <row r="28" spans="1:38" s="90" customFormat="1" ht="26.25" customHeight="1" thickBot="1" x14ac:dyDescent="0.3">
      <c r="A28" s="77" t="s">
        <v>109</v>
      </c>
      <c r="B28" s="77" t="s">
        <v>140</v>
      </c>
      <c r="C28" s="77" t="s">
        <v>123</v>
      </c>
      <c r="D28" s="121"/>
      <c r="E28" s="122">
        <v>0.50842837407482699</v>
      </c>
      <c r="F28" s="122">
        <v>4.8568388509982595E-2</v>
      </c>
      <c r="G28" s="122">
        <v>6.0320703185941195E-4</v>
      </c>
      <c r="H28" s="122">
        <v>6.7787790561784874E-4</v>
      </c>
      <c r="I28" s="122">
        <v>2.654408579111359E-2</v>
      </c>
      <c r="J28" s="122">
        <v>2.654408579111359E-2</v>
      </c>
      <c r="K28" s="122">
        <v>2.654408579111359E-2</v>
      </c>
      <c r="L28" s="122">
        <v>1.6480486846873515E-2</v>
      </c>
      <c r="M28" s="122">
        <v>0.28009898817144752</v>
      </c>
      <c r="N28" s="122">
        <v>2.0010341381160448E-5</v>
      </c>
      <c r="O28" s="122">
        <v>2.0355840611851217E-6</v>
      </c>
      <c r="P28" s="122">
        <v>2.0497505952653651E-4</v>
      </c>
      <c r="Q28" s="122">
        <v>3.9847933146975516E-6</v>
      </c>
      <c r="R28" s="122">
        <v>3.2212346867613529E-4</v>
      </c>
      <c r="S28" s="122">
        <v>2.1624999317100148E-4</v>
      </c>
      <c r="T28" s="122">
        <v>9.4379583598308431E-6</v>
      </c>
      <c r="U28" s="122">
        <v>3.8984185070248606E-6</v>
      </c>
      <c r="V28" s="122">
        <v>6.9912408703429435E-4</v>
      </c>
      <c r="W28" s="122">
        <v>1.9729699999999999E-2</v>
      </c>
      <c r="X28" s="122">
        <v>6.7744227680000002E-4</v>
      </c>
      <c r="Y28" s="122">
        <v>7.5939812439999995E-4</v>
      </c>
      <c r="Z28" s="122">
        <v>5.9548268380000006E-4</v>
      </c>
      <c r="AA28" s="122">
        <v>6.3161186610000001E-4</v>
      </c>
      <c r="AB28" s="122">
        <v>2.6639349511000002E-3</v>
      </c>
      <c r="AC28" s="122">
        <v>1.9729300000000001E-5</v>
      </c>
      <c r="AD28" s="122">
        <v>3.9599E-6</v>
      </c>
      <c r="AE28" s="123"/>
      <c r="AF28" s="122">
        <v>1552.5499918062001</v>
      </c>
      <c r="AG28" s="122" t="s">
        <v>420</v>
      </c>
      <c r="AH28" s="122" t="s">
        <v>421</v>
      </c>
      <c r="AI28" s="122">
        <v>65.363494901899998</v>
      </c>
      <c r="AJ28" s="122" t="s">
        <v>420</v>
      </c>
      <c r="AK28" s="122" t="s">
        <v>420</v>
      </c>
      <c r="AL28" s="124" t="s">
        <v>9</v>
      </c>
    </row>
    <row r="29" spans="1:38" s="90" customFormat="1" ht="26.25" customHeight="1" thickBot="1" x14ac:dyDescent="0.3">
      <c r="A29" s="77" t="s">
        <v>109</v>
      </c>
      <c r="B29" s="77" t="s">
        <v>141</v>
      </c>
      <c r="C29" s="77" t="s">
        <v>124</v>
      </c>
      <c r="D29" s="121"/>
      <c r="E29" s="122">
        <v>1.4907545364172932</v>
      </c>
      <c r="F29" s="122">
        <v>5.1393674449194966E-2</v>
      </c>
      <c r="G29" s="122">
        <v>9.6526214332976292E-4</v>
      </c>
      <c r="H29" s="122">
        <v>9.5131121799652376E-4</v>
      </c>
      <c r="I29" s="122">
        <v>2.5046670534983627E-2</v>
      </c>
      <c r="J29" s="122">
        <v>2.5046670534983627E-2</v>
      </c>
      <c r="K29" s="122">
        <v>2.5046670534983627E-2</v>
      </c>
      <c r="L29" s="122">
        <v>1.732563849153133E-2</v>
      </c>
      <c r="M29" s="122">
        <v>0.44932001959613138</v>
      </c>
      <c r="N29" s="122">
        <v>3.0158819397931232E-5</v>
      </c>
      <c r="O29" s="122">
        <v>3.0159218467406135E-6</v>
      </c>
      <c r="P29" s="122">
        <v>3.1967524483341402E-4</v>
      </c>
      <c r="Q29" s="122">
        <v>6.0317439261124992E-6</v>
      </c>
      <c r="R29" s="122">
        <v>5.1267907838476671E-4</v>
      </c>
      <c r="S29" s="122">
        <v>3.4379683309995279E-4</v>
      </c>
      <c r="T29" s="122">
        <v>1.2065183897493359E-5</v>
      </c>
      <c r="U29" s="122">
        <v>6.0316441587437715E-6</v>
      </c>
      <c r="V29" s="122">
        <v>1.0856929555528173E-3</v>
      </c>
      <c r="W29" s="122">
        <v>7.8063999999999998E-3</v>
      </c>
      <c r="X29" s="122">
        <v>1.406191688E-4</v>
      </c>
      <c r="Y29" s="122">
        <v>8.5152718940000006E-4</v>
      </c>
      <c r="Z29" s="122">
        <v>9.5152304350000006E-4</v>
      </c>
      <c r="AA29" s="122">
        <v>2.187409294E-4</v>
      </c>
      <c r="AB29" s="122">
        <v>2.1624103310999999E-3</v>
      </c>
      <c r="AC29" s="122">
        <v>5.9142000000000001E-6</v>
      </c>
      <c r="AD29" s="122">
        <v>1.1994999999999999E-6</v>
      </c>
      <c r="AE29" s="123"/>
      <c r="AF29" s="122">
        <v>2456.1732649382002</v>
      </c>
      <c r="AG29" s="122" t="s">
        <v>420</v>
      </c>
      <c r="AH29" s="122">
        <v>0.76389466640000003</v>
      </c>
      <c r="AI29" s="122">
        <v>103.228554269</v>
      </c>
      <c r="AJ29" s="122" t="s">
        <v>420</v>
      </c>
      <c r="AK29" s="122" t="s">
        <v>420</v>
      </c>
      <c r="AL29" s="124" t="s">
        <v>9</v>
      </c>
    </row>
    <row r="30" spans="1:38" s="90" customFormat="1" ht="26.25" customHeight="1" thickBot="1" x14ac:dyDescent="0.3">
      <c r="A30" s="77" t="s">
        <v>109</v>
      </c>
      <c r="B30" s="77" t="s">
        <v>142</v>
      </c>
      <c r="C30" s="77" t="s">
        <v>44</v>
      </c>
      <c r="D30" s="121"/>
      <c r="E30" s="122">
        <v>9.6989188643335205E-3</v>
      </c>
      <c r="F30" s="122">
        <v>7.8038068924863702E-2</v>
      </c>
      <c r="G30" s="122">
        <v>1.752531457494192E-5</v>
      </c>
      <c r="H30" s="122">
        <v>9.2340135903061984E-5</v>
      </c>
      <c r="I30" s="122">
        <v>9.577414216912825E-4</v>
      </c>
      <c r="J30" s="122">
        <v>9.577414216912825E-4</v>
      </c>
      <c r="K30" s="122">
        <v>9.577414216912825E-4</v>
      </c>
      <c r="L30" s="122">
        <v>1.7396554910435968E-4</v>
      </c>
      <c r="M30" s="122">
        <v>0.32794617014008204</v>
      </c>
      <c r="N30" s="122">
        <v>3.7544360539096772E-6</v>
      </c>
      <c r="O30" s="122">
        <v>4.7562331244351694E-5</v>
      </c>
      <c r="P30" s="122">
        <v>1.8548690608515175E-5</v>
      </c>
      <c r="Q30" s="122">
        <v>6.3961002098328171E-7</v>
      </c>
      <c r="R30" s="122">
        <v>2.1189886123515914E-4</v>
      </c>
      <c r="S30" s="122">
        <v>8.0516444377172966E-3</v>
      </c>
      <c r="T30" s="122">
        <v>3.3454504400654532E-4</v>
      </c>
      <c r="U30" s="122">
        <v>4.7355594733107417E-5</v>
      </c>
      <c r="V30" s="122">
        <v>4.7239959704169368E-3</v>
      </c>
      <c r="W30" s="122">
        <v>7.2600000000000008E-4</v>
      </c>
      <c r="X30" s="122">
        <v>1.37004451E-5</v>
      </c>
      <c r="Y30" s="122">
        <v>1.7091384700000001E-5</v>
      </c>
      <c r="Z30" s="122">
        <v>1.06873334E-5</v>
      </c>
      <c r="AA30" s="122">
        <v>1.8894126E-5</v>
      </c>
      <c r="AB30" s="122">
        <v>6.0373289200000007E-5</v>
      </c>
      <c r="AC30" s="122">
        <v>7.2620000000000003E-7</v>
      </c>
      <c r="AD30" s="122">
        <v>2.699E-7</v>
      </c>
      <c r="AE30" s="123"/>
      <c r="AF30" s="122">
        <v>87.326455659800004</v>
      </c>
      <c r="AG30" s="122" t="s">
        <v>420</v>
      </c>
      <c r="AH30" s="122" t="s">
        <v>421</v>
      </c>
      <c r="AI30" s="122">
        <v>3.9483215290999998</v>
      </c>
      <c r="AJ30" s="122" t="s">
        <v>420</v>
      </c>
      <c r="AK30" s="122" t="s">
        <v>420</v>
      </c>
      <c r="AL30" s="124" t="s">
        <v>9</v>
      </c>
    </row>
    <row r="31" spans="1:38" s="90" customFormat="1" ht="26.25" customHeight="1" thickBot="1" x14ac:dyDescent="0.3">
      <c r="A31" s="77" t="s">
        <v>109</v>
      </c>
      <c r="B31" s="77" t="s">
        <v>143</v>
      </c>
      <c r="C31" s="77" t="s">
        <v>45</v>
      </c>
      <c r="D31" s="121"/>
      <c r="E31" s="122" t="s">
        <v>420</v>
      </c>
      <c r="F31" s="122">
        <v>0.22239364115827279</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9.8717162900000002</v>
      </c>
      <c r="AG31" s="122" t="s">
        <v>420</v>
      </c>
      <c r="AH31" s="122" t="s">
        <v>420</v>
      </c>
      <c r="AI31" s="122">
        <v>0.44633335569999999</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6.0552777002016778E-2</v>
      </c>
      <c r="J32" s="122">
        <v>0.12482755947366084</v>
      </c>
      <c r="K32" s="122">
        <v>0.15064685836135228</v>
      </c>
      <c r="L32" s="122">
        <v>1.1548007483039083E-2</v>
      </c>
      <c r="M32" s="122" t="s">
        <v>420</v>
      </c>
      <c r="N32" s="126">
        <v>0.56086901685471247</v>
      </c>
      <c r="O32" s="122">
        <v>2.3121933050515987E-3</v>
      </c>
      <c r="P32" s="116" t="s">
        <v>421</v>
      </c>
      <c r="Q32" s="122">
        <v>6.3455965141449777E-3</v>
      </c>
      <c r="R32" s="122">
        <v>0.21087459881243598</v>
      </c>
      <c r="S32" s="122">
        <v>4.6427294526785294</v>
      </c>
      <c r="T32" s="122">
        <v>3.1430548823241096E-2</v>
      </c>
      <c r="U32" s="122">
        <v>3.0129371672270506E-3</v>
      </c>
      <c r="V32" s="122">
        <v>1.2324713503619955</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3498.7185437717926</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1.7002805842637025E-2</v>
      </c>
      <c r="J33" s="122">
        <v>3.148667748636487E-2</v>
      </c>
      <c r="K33" s="122">
        <v>6.2973354972729739E-2</v>
      </c>
      <c r="L33" s="122">
        <v>6.6751756271093456E-4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3498.7185437717926</v>
      </c>
      <c r="AL33" s="124" t="s">
        <v>381</v>
      </c>
    </row>
    <row r="34" spans="1:38" s="90" customFormat="1" ht="26.25" customHeight="1" thickBot="1" x14ac:dyDescent="0.3">
      <c r="A34" s="77" t="s">
        <v>107</v>
      </c>
      <c r="B34" s="77" t="s">
        <v>146</v>
      </c>
      <c r="C34" s="77" t="s">
        <v>48</v>
      </c>
      <c r="D34" s="121"/>
      <c r="E34" s="122">
        <v>3.4290940046400008E-2</v>
      </c>
      <c r="F34" s="122">
        <v>3.0437077219200004E-3</v>
      </c>
      <c r="G34" s="122">
        <v>1.3502585088E-3</v>
      </c>
      <c r="H34" s="122">
        <v>4.5852528528000002E-6</v>
      </c>
      <c r="I34" s="122">
        <v>8.9651538907200006E-4</v>
      </c>
      <c r="J34" s="122">
        <v>9.4208661374400014E-4</v>
      </c>
      <c r="K34" s="122">
        <v>9.9469043481600016E-4</v>
      </c>
      <c r="L34" s="122">
        <v>5.8273500289680012E-4</v>
      </c>
      <c r="M34" s="122">
        <v>7.0016529758400005E-3</v>
      </c>
      <c r="N34" s="122" t="s">
        <v>421</v>
      </c>
      <c r="O34" s="122">
        <v>6.554379844800001E-6</v>
      </c>
      <c r="P34" s="122" t="s">
        <v>421</v>
      </c>
      <c r="Q34" s="122" t="s">
        <v>421</v>
      </c>
      <c r="R34" s="122">
        <v>3.2715638452800001E-5</v>
      </c>
      <c r="S34" s="122">
        <v>1.1122754466240002E-3</v>
      </c>
      <c r="T34" s="122">
        <v>4.5796267756800002E-5</v>
      </c>
      <c r="U34" s="122">
        <v>6.554379844800001E-6</v>
      </c>
      <c r="V34" s="122">
        <v>6.5431276905600008E-4</v>
      </c>
      <c r="W34" s="122" t="s">
        <v>421</v>
      </c>
      <c r="X34" s="122">
        <v>1.9635009148800001E-5</v>
      </c>
      <c r="Y34" s="122">
        <v>3.2715638452800001E-5</v>
      </c>
      <c r="Z34" s="122" t="s">
        <v>421</v>
      </c>
      <c r="AA34" s="122" t="s">
        <v>421</v>
      </c>
      <c r="AB34" s="122">
        <v>5.2350647601600003E-5</v>
      </c>
      <c r="AC34" s="122" t="s">
        <v>420</v>
      </c>
      <c r="AD34" s="122" t="s">
        <v>420</v>
      </c>
      <c r="AE34" s="123"/>
      <c r="AF34" s="122">
        <v>28.1303856</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1.9529190586088929E-2</v>
      </c>
      <c r="F36" s="122">
        <v>4.7335295741905307E-4</v>
      </c>
      <c r="G36" s="122">
        <v>4.9228707571581523E-4</v>
      </c>
      <c r="H36" s="122">
        <v>1.9772629249904442E-4</v>
      </c>
      <c r="I36" s="122">
        <v>2.7012675436713959E-4</v>
      </c>
      <c r="J36" s="122">
        <v>2.8942152253622105E-4</v>
      </c>
      <c r="K36" s="122">
        <v>2.8942152253622105E-4</v>
      </c>
      <c r="L36" s="122">
        <v>1.3064541624765865E-5</v>
      </c>
      <c r="M36" s="122">
        <v>1.0386716322795221E-3</v>
      </c>
      <c r="N36" s="122">
        <v>3.5163362551129657E-5</v>
      </c>
      <c r="O36" s="122">
        <v>2.7048740423945888E-6</v>
      </c>
      <c r="P36" s="122">
        <v>8.114622127183766E-6</v>
      </c>
      <c r="Q36" s="122">
        <v>1.0819496169578355E-5</v>
      </c>
      <c r="R36" s="122">
        <v>1.3524370211972944E-5</v>
      </c>
      <c r="S36" s="122">
        <v>2.380289157307238E-4</v>
      </c>
      <c r="T36" s="122">
        <v>2.7048740423945888E-4</v>
      </c>
      <c r="U36" s="122">
        <v>2.7048740423945889E-5</v>
      </c>
      <c r="V36" s="122">
        <v>3.2458488508735063E-4</v>
      </c>
      <c r="W36" s="122">
        <v>3.5163362551129657E-5</v>
      </c>
      <c r="X36" s="122">
        <v>5.4097480847891781E-7</v>
      </c>
      <c r="Y36" s="122">
        <v>2.7048740423945888E-6</v>
      </c>
      <c r="Z36" s="122">
        <v>2.7048740423945888E-6</v>
      </c>
      <c r="AA36" s="122">
        <v>2.704874042394589E-7</v>
      </c>
      <c r="AB36" s="122">
        <v>6.2212102975075542E-6</v>
      </c>
      <c r="AC36" s="122">
        <v>2.1638992339156711E-5</v>
      </c>
      <c r="AD36" s="122">
        <v>1.0278521361099436E-5</v>
      </c>
      <c r="AE36" s="123"/>
      <c r="AF36" s="122">
        <v>11.630958382296731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24.701782531194301</v>
      </c>
      <c r="AI37" s="122" t="s">
        <v>420</v>
      </c>
      <c r="AJ37" s="122" t="s">
        <v>420</v>
      </c>
      <c r="AK37" s="122" t="s">
        <v>337</v>
      </c>
      <c r="AL37" s="124" t="s">
        <v>9</v>
      </c>
    </row>
    <row r="38" spans="1:38" s="90" customFormat="1" ht="26.25" customHeight="1" thickBot="1" x14ac:dyDescent="0.3">
      <c r="A38" s="77" t="s">
        <v>107</v>
      </c>
      <c r="B38" s="77" t="s">
        <v>150</v>
      </c>
      <c r="C38" s="77" t="s">
        <v>249</v>
      </c>
      <c r="D38" s="129"/>
      <c r="E38" s="122">
        <v>6.5660646974291569E-3</v>
      </c>
      <c r="F38" s="122">
        <v>4.3290023629819033E-4</v>
      </c>
      <c r="G38" s="122">
        <v>5.1369275042588149E-6</v>
      </c>
      <c r="H38" s="122">
        <v>2.5430778287475115E-6</v>
      </c>
      <c r="I38" s="122">
        <v>2.7428488831043131E-4</v>
      </c>
      <c r="J38" s="122">
        <v>3.7122545580461712E-4</v>
      </c>
      <c r="K38" s="122">
        <v>1.116779993222712E-3</v>
      </c>
      <c r="L38" s="122">
        <v>1.7825068539032804E-4</v>
      </c>
      <c r="M38" s="122">
        <v>3.1730546144994325E-3</v>
      </c>
      <c r="N38" s="122">
        <v>2.6813233293313832E-10</v>
      </c>
      <c r="O38" s="122">
        <v>4.3675208513815371E-6</v>
      </c>
      <c r="P38" s="122" t="s">
        <v>421</v>
      </c>
      <c r="Q38" s="122" t="s">
        <v>421</v>
      </c>
      <c r="R38" s="122">
        <v>1.7289457972986872E-5</v>
      </c>
      <c r="S38" s="122">
        <v>6.3651311112955067E-4</v>
      </c>
      <c r="T38" s="122">
        <v>2.3642530776795923E-5</v>
      </c>
      <c r="U38" s="122">
        <v>3.2106324004183924E-6</v>
      </c>
      <c r="V38" s="122">
        <v>3.6020343975118102E-4</v>
      </c>
      <c r="W38" s="122" t="s">
        <v>421</v>
      </c>
      <c r="X38" s="122">
        <v>9.6312526149328559E-6</v>
      </c>
      <c r="Y38" s="122">
        <v>1.6047696502745419E-5</v>
      </c>
      <c r="Z38" s="122" t="s">
        <v>420</v>
      </c>
      <c r="AA38" s="122" t="s">
        <v>420</v>
      </c>
      <c r="AB38" s="122">
        <v>2.5678949117678274E-5</v>
      </c>
      <c r="AC38" s="122" t="s">
        <v>421</v>
      </c>
      <c r="AD38" s="122" t="s">
        <v>420</v>
      </c>
      <c r="AE38" s="123"/>
      <c r="AF38" s="122">
        <v>13.819150496924463</v>
      </c>
      <c r="AG38" s="122" t="s">
        <v>420</v>
      </c>
      <c r="AH38" s="122" t="s">
        <v>420</v>
      </c>
      <c r="AI38" s="122">
        <v>2.2090687072425365E-5</v>
      </c>
      <c r="AJ38" s="122" t="s">
        <v>420</v>
      </c>
      <c r="AK38" s="122" t="s">
        <v>337</v>
      </c>
      <c r="AL38" s="124" t="s">
        <v>9</v>
      </c>
    </row>
    <row r="39" spans="1:38" s="90" customFormat="1" ht="26.25" customHeight="1" thickBot="1" x14ac:dyDescent="0.3">
      <c r="A39" s="77" t="s">
        <v>101</v>
      </c>
      <c r="B39" s="77" t="s">
        <v>151</v>
      </c>
      <c r="C39" s="77" t="s">
        <v>345</v>
      </c>
      <c r="D39" s="121"/>
      <c r="E39" s="122">
        <v>0.56334518593036553</v>
      </c>
      <c r="F39" s="122">
        <v>0.30637044740962271</v>
      </c>
      <c r="G39" s="122">
        <v>9.9371821169766492E-2</v>
      </c>
      <c r="H39" s="122">
        <v>1.9074671622411351E-4</v>
      </c>
      <c r="I39" s="122">
        <v>4.3430602887668431E-2</v>
      </c>
      <c r="J39" s="122">
        <v>4.9153004374391837E-2</v>
      </c>
      <c r="K39" s="122">
        <v>4.9153004374391837E-2</v>
      </c>
      <c r="L39" s="122">
        <v>1.959111675408377E-2</v>
      </c>
      <c r="M39" s="122">
        <v>0.51558627307882565</v>
      </c>
      <c r="N39" s="122">
        <v>1.5388016956442681E-2</v>
      </c>
      <c r="O39" s="122">
        <v>2.9661568276001022E-4</v>
      </c>
      <c r="P39" s="122">
        <v>1.3569254299841138E-3</v>
      </c>
      <c r="Q39" s="122">
        <v>2.1199122948805677E-3</v>
      </c>
      <c r="R39" s="122">
        <v>1.9226274855200155E-2</v>
      </c>
      <c r="S39" s="122">
        <v>5.7527221332811657E-3</v>
      </c>
      <c r="T39" s="122">
        <v>0.23858499851293069</v>
      </c>
      <c r="U39" s="122">
        <v>8.6713037020491352E-4</v>
      </c>
      <c r="V39" s="122">
        <v>4.2847513530788438E-2</v>
      </c>
      <c r="W39" s="122">
        <v>1.1444802973446811E-2</v>
      </c>
      <c r="X39" s="122">
        <v>3.6241876082581565E-6</v>
      </c>
      <c r="Y39" s="122">
        <v>2.8612007433617025E-5</v>
      </c>
      <c r="Z39" s="122">
        <v>3.2426941758099296E-6</v>
      </c>
      <c r="AA39" s="122">
        <v>2.8612007433617026E-6</v>
      </c>
      <c r="AB39" s="122">
        <v>3.8340089961046806E-5</v>
      </c>
      <c r="AC39" s="122">
        <v>4.1964277569304974E-4</v>
      </c>
      <c r="AD39" s="122">
        <v>2.4797073109134755E-7</v>
      </c>
      <c r="AE39" s="123"/>
      <c r="AF39" s="122">
        <v>1907.6540094411353</v>
      </c>
      <c r="AG39" s="122" t="s">
        <v>420</v>
      </c>
      <c r="AH39" s="122">
        <v>11611.326117600001</v>
      </c>
      <c r="AI39" s="122">
        <v>50.274172800000002</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1.1115575979037473</v>
      </c>
      <c r="F41" s="122">
        <v>0.2069247374750712</v>
      </c>
      <c r="G41" s="122">
        <v>0.37168944168472423</v>
      </c>
      <c r="H41" s="122">
        <v>7.9161519812160804E-3</v>
      </c>
      <c r="I41" s="122">
        <v>0.15194740366149304</v>
      </c>
      <c r="J41" s="122">
        <v>0.15394893262455317</v>
      </c>
      <c r="K41" s="122">
        <v>0.16536330045680916</v>
      </c>
      <c r="L41" s="122">
        <v>1.3133994209904134E-2</v>
      </c>
      <c r="M41" s="122">
        <v>2.0874289873666814</v>
      </c>
      <c r="N41" s="122">
        <v>2.5856099067594167E-2</v>
      </c>
      <c r="O41" s="122">
        <v>5.3329627000285075E-4</v>
      </c>
      <c r="P41" s="122">
        <v>3.3971490009851221E-3</v>
      </c>
      <c r="Q41" s="122">
        <v>3.806130951903906E-3</v>
      </c>
      <c r="R41" s="122">
        <v>8.7259537633827215E-3</v>
      </c>
      <c r="S41" s="122">
        <v>7.4520394909604448E-3</v>
      </c>
      <c r="T41" s="122">
        <v>2.8547752378893609E-3</v>
      </c>
      <c r="U41" s="122">
        <v>1.394080957655244E-3</v>
      </c>
      <c r="V41" s="122">
        <v>7.4925785766460098E-2</v>
      </c>
      <c r="W41" s="122">
        <v>0.17208053535632456</v>
      </c>
      <c r="X41" s="122">
        <v>4.1773706921215487E-2</v>
      </c>
      <c r="Y41" s="122">
        <v>6.2855331048982749E-2</v>
      </c>
      <c r="Z41" s="122">
        <v>2.5077207621031199E-2</v>
      </c>
      <c r="AA41" s="122">
        <v>2.1330827552394079E-2</v>
      </c>
      <c r="AB41" s="122">
        <v>0.15103707314362352</v>
      </c>
      <c r="AC41" s="122">
        <v>2.6659028035747566E-4</v>
      </c>
      <c r="AD41" s="122">
        <v>2.4592485212349888E-2</v>
      </c>
      <c r="AE41" s="123"/>
      <c r="AF41" s="122">
        <v>5070.3536773167289</v>
      </c>
      <c r="AG41" s="122">
        <v>139.32</v>
      </c>
      <c r="AH41" s="122">
        <v>19837.716800400001</v>
      </c>
      <c r="AI41" s="122">
        <v>224.88573456942922</v>
      </c>
      <c r="AJ41" s="122" t="s">
        <v>420</v>
      </c>
      <c r="AK41" s="122" t="s">
        <v>337</v>
      </c>
      <c r="AL41" s="124" t="s">
        <v>9</v>
      </c>
    </row>
    <row r="42" spans="1:38" s="90" customFormat="1" ht="26.25" customHeight="1" thickBot="1" x14ac:dyDescent="0.3">
      <c r="A42" s="77" t="s">
        <v>107</v>
      </c>
      <c r="B42" s="77" t="s">
        <v>154</v>
      </c>
      <c r="C42" s="77" t="s">
        <v>50</v>
      </c>
      <c r="D42" s="121"/>
      <c r="E42" s="122">
        <v>3.1900950508611092E-3</v>
      </c>
      <c r="F42" s="122">
        <v>6.0980663667099325E-2</v>
      </c>
      <c r="G42" s="122">
        <v>3.5790522115235872E-6</v>
      </c>
      <c r="H42" s="122">
        <v>7.0249164948063561E-6</v>
      </c>
      <c r="I42" s="122">
        <v>2.7952209944272097E-4</v>
      </c>
      <c r="J42" s="122">
        <v>2.9999563277444103E-4</v>
      </c>
      <c r="K42" s="122">
        <v>3.2290771266332092E-4</v>
      </c>
      <c r="L42" s="122">
        <v>3.9917669028802713E-5</v>
      </c>
      <c r="M42" s="122">
        <v>0.20724791729455178</v>
      </c>
      <c r="N42" s="122">
        <v>1.0769855761223494E-5</v>
      </c>
      <c r="O42" s="122">
        <v>4.8413211663487519E-6</v>
      </c>
      <c r="P42" s="122" t="s">
        <v>421</v>
      </c>
      <c r="Q42" s="122" t="s">
        <v>421</v>
      </c>
      <c r="R42" s="122">
        <v>6.2149457738569397E-5</v>
      </c>
      <c r="S42" s="122">
        <v>1.6256924799347033E-3</v>
      </c>
      <c r="T42" s="122">
        <v>3.6761137966386046E-5</v>
      </c>
      <c r="U42" s="122">
        <v>4.3540781162087515E-6</v>
      </c>
      <c r="V42" s="122">
        <v>7.4452785794586716E-4</v>
      </c>
      <c r="W42" s="122" t="s">
        <v>421</v>
      </c>
      <c r="X42" s="122">
        <v>1.2087957261575615E-5</v>
      </c>
      <c r="Y42" s="122">
        <v>1.3247231731506568E-5</v>
      </c>
      <c r="Z42" s="122" t="s">
        <v>420</v>
      </c>
      <c r="AA42" s="122" t="s">
        <v>420</v>
      </c>
      <c r="AB42" s="122">
        <v>2.5335188993082171E-5</v>
      </c>
      <c r="AC42" s="122" t="s">
        <v>421</v>
      </c>
      <c r="AD42" s="122" t="s">
        <v>420</v>
      </c>
      <c r="AE42" s="123"/>
      <c r="AF42" s="122">
        <v>19.288566054804754</v>
      </c>
      <c r="AG42" s="122" t="s">
        <v>420</v>
      </c>
      <c r="AH42" s="122" t="s">
        <v>420</v>
      </c>
      <c r="AI42" s="122">
        <v>0.88729886035666139</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1.5095320997280204E-3</v>
      </c>
      <c r="F44" s="122">
        <v>5.2631137414951281E-3</v>
      </c>
      <c r="G44" s="122">
        <v>1.0025195984186196E-6</v>
      </c>
      <c r="H44" s="122">
        <v>4.7717463907802303E-7</v>
      </c>
      <c r="I44" s="122">
        <v>1.567190638561261E-4</v>
      </c>
      <c r="J44" s="122">
        <v>1.656306136390854E-4</v>
      </c>
      <c r="K44" s="122">
        <v>2.5565152028012163E-4</v>
      </c>
      <c r="L44" s="122">
        <v>4.0646386798167582E-5</v>
      </c>
      <c r="M44" s="122">
        <v>1.3168830342457812E-2</v>
      </c>
      <c r="N44" s="122">
        <v>4.9196701198849813E-7</v>
      </c>
      <c r="O44" s="122">
        <v>2.0103449833255332E-6</v>
      </c>
      <c r="P44" s="122" t="s">
        <v>421</v>
      </c>
      <c r="Q44" s="122" t="s">
        <v>421</v>
      </c>
      <c r="R44" s="122">
        <v>6.0296591550148377E-6</v>
      </c>
      <c r="S44" s="122">
        <v>2.6194727250847374E-4</v>
      </c>
      <c r="T44" s="122">
        <v>7.4762346549776956E-6</v>
      </c>
      <c r="U44" s="122">
        <v>7.2328709688142896E-7</v>
      </c>
      <c r="V44" s="122">
        <v>1.5148414877175521E-4</v>
      </c>
      <c r="W44" s="122" t="s">
        <v>421</v>
      </c>
      <c r="X44" s="122">
        <v>2.423465877009582E-6</v>
      </c>
      <c r="Y44" s="122">
        <v>3.4722514934159701E-6</v>
      </c>
      <c r="Z44" s="122" t="s">
        <v>420</v>
      </c>
      <c r="AA44" s="122" t="s">
        <v>420</v>
      </c>
      <c r="AB44" s="122">
        <v>5.8957173704255496E-6</v>
      </c>
      <c r="AC44" s="122" t="s">
        <v>421</v>
      </c>
      <c r="AD44" s="122" t="s">
        <v>420</v>
      </c>
      <c r="AE44" s="123"/>
      <c r="AF44" s="122">
        <v>3.1360349050183136</v>
      </c>
      <c r="AG44" s="122" t="s">
        <v>420</v>
      </c>
      <c r="AH44" s="122" t="s">
        <v>420</v>
      </c>
      <c r="AI44" s="122">
        <v>4.0531812008304559E-2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8.2486802323314377E-5</v>
      </c>
      <c r="F47" s="122">
        <v>1.2149621856721246E-5</v>
      </c>
      <c r="G47" s="122">
        <v>3.3654469850360502E-8</v>
      </c>
      <c r="H47" s="122">
        <v>1.7603153632772305E-8</v>
      </c>
      <c r="I47" s="122">
        <v>1.4199187514440155E-5</v>
      </c>
      <c r="J47" s="122">
        <v>9.6906270917733407E-5</v>
      </c>
      <c r="K47" s="122">
        <v>6.8655867799894169E-4</v>
      </c>
      <c r="L47" s="122">
        <v>4.592330302403253E-6</v>
      </c>
      <c r="M47" s="122">
        <v>4.4262599549939098E-5</v>
      </c>
      <c r="N47" s="122" t="s">
        <v>420</v>
      </c>
      <c r="O47" s="122">
        <v>2.4775205973260967E-6</v>
      </c>
      <c r="P47" s="122" t="s">
        <v>421</v>
      </c>
      <c r="Q47" s="122" t="s">
        <v>421</v>
      </c>
      <c r="R47" s="122">
        <v>3.4735212914155558E-6</v>
      </c>
      <c r="S47" s="122">
        <v>2.2898130237322561E-4</v>
      </c>
      <c r="T47" s="122">
        <v>3.4693283155560914E-6</v>
      </c>
      <c r="U47" s="122">
        <v>2.1034043656475338E-8</v>
      </c>
      <c r="V47" s="122">
        <v>1.1142224430767512E-4</v>
      </c>
      <c r="W47" s="122" t="s">
        <v>421</v>
      </c>
      <c r="X47" s="122">
        <v>5.6454873666016958E-8</v>
      </c>
      <c r="Y47" s="122">
        <v>9.6288112276139574E-8</v>
      </c>
      <c r="Z47" s="122" t="s">
        <v>420</v>
      </c>
      <c r="AA47" s="122" t="s">
        <v>420</v>
      </c>
      <c r="AB47" s="122">
        <v>1.5274298594215653E-7</v>
      </c>
      <c r="AC47" s="122" t="s">
        <v>421</v>
      </c>
      <c r="AD47" s="122" t="s">
        <v>420</v>
      </c>
      <c r="AE47" s="123"/>
      <c r="AF47" s="122">
        <v>9.0446387722843927E-2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3.0330083490035548E-2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0.26860152620956368</v>
      </c>
      <c r="AL53" s="124" t="s">
        <v>307</v>
      </c>
    </row>
    <row r="54" spans="1:38" s="90" customFormat="1" ht="37.5" customHeight="1" thickBot="1" x14ac:dyDescent="0.3">
      <c r="A54" s="77" t="s">
        <v>102</v>
      </c>
      <c r="B54" s="77" t="s">
        <v>164</v>
      </c>
      <c r="C54" s="77" t="s">
        <v>258</v>
      </c>
      <c r="D54" s="121"/>
      <c r="E54" s="122" t="s">
        <v>420</v>
      </c>
      <c r="F54" s="122">
        <v>0.12536274214336229</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33710.555516400003</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1.3858707259259259E-3</v>
      </c>
      <c r="J61" s="122">
        <v>1.385870725925926E-2</v>
      </c>
      <c r="K61" s="122">
        <v>4.6033401481481481E-2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37671.629629629635</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2.6106049753603622</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1138854</v>
      </c>
      <c r="AL82" s="124" t="s">
        <v>338</v>
      </c>
    </row>
    <row r="83" spans="1:38" s="90" customFormat="1" ht="26.25" customHeight="1" thickBot="1" x14ac:dyDescent="0.3">
      <c r="A83" s="77" t="s">
        <v>100</v>
      </c>
      <c r="B83" s="84" t="s">
        <v>194</v>
      </c>
      <c r="C83" s="83" t="s">
        <v>62</v>
      </c>
      <c r="D83" s="121"/>
      <c r="E83" s="122" t="s">
        <v>421</v>
      </c>
      <c r="F83" s="122">
        <v>6.0646133333333346E-4</v>
      </c>
      <c r="G83" s="122" t="s">
        <v>421</v>
      </c>
      <c r="H83" s="122" t="s">
        <v>420</v>
      </c>
      <c r="I83" s="122">
        <v>1.5161533333333337E-4</v>
      </c>
      <c r="J83" s="122">
        <v>1.1371150000000002E-3</v>
      </c>
      <c r="K83" s="122">
        <v>5.3065366666666669E-3</v>
      </c>
      <c r="L83" s="122">
        <v>8.6420740000000004E-6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0.81863450427195117</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1.238933E-2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6.0442784029903322E-3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1138854</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0.23696438</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3.9814165208386888E-3</v>
      </c>
      <c r="F91" s="122">
        <v>1.0562807896181439E-2</v>
      </c>
      <c r="G91" s="122">
        <v>1.7079706807503476E-3</v>
      </c>
      <c r="H91" s="122">
        <v>9.0569530514778875E-3</v>
      </c>
      <c r="I91" s="122">
        <v>6.9532407985082922E-2</v>
      </c>
      <c r="J91" s="122">
        <v>7.9331314418818855E-2</v>
      </c>
      <c r="K91" s="122">
        <v>8.1355223605111548E-2</v>
      </c>
      <c r="L91" s="122">
        <v>2.6516139656736459E-4</v>
      </c>
      <c r="M91" s="122">
        <v>0.12171038494674496</v>
      </c>
      <c r="N91" s="122">
        <v>0.16037227199157061</v>
      </c>
      <c r="O91" s="122">
        <v>1.4379336624628833E-2</v>
      </c>
      <c r="P91" s="122">
        <v>3.1717681742034833E-4</v>
      </c>
      <c r="Q91" s="122">
        <v>2.8559189194508205E-4</v>
      </c>
      <c r="R91" s="122">
        <v>1.3011624056969592E-2</v>
      </c>
      <c r="S91" s="122">
        <v>0.49353161610337987</v>
      </c>
      <c r="T91" s="122">
        <v>2.8049152516690885E-2</v>
      </c>
      <c r="U91" s="122">
        <v>2.3257215553986886E-3</v>
      </c>
      <c r="V91" s="122">
        <v>0.28528926337625377</v>
      </c>
      <c r="W91" s="122">
        <v>2.1823983256573219E-4</v>
      </c>
      <c r="X91" s="122">
        <v>2.4224621414796276E-4</v>
      </c>
      <c r="Y91" s="122">
        <v>9.8207924654579497E-5</v>
      </c>
      <c r="Z91" s="122">
        <v>9.8207924654579497E-5</v>
      </c>
      <c r="AA91" s="122">
        <v>9.8207924654579497E-5</v>
      </c>
      <c r="AB91" s="122">
        <v>5.3686998811170122E-4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0.21837779744391767</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3.4335309505338793E-5</v>
      </c>
      <c r="F99" s="122">
        <v>1.4574779522594516E-3</v>
      </c>
      <c r="G99" s="122" t="s">
        <v>420</v>
      </c>
      <c r="H99" s="122">
        <v>1.1696508742496279E-3</v>
      </c>
      <c r="I99" s="122">
        <v>2.6495886680684435E-5</v>
      </c>
      <c r="J99" s="122">
        <v>4.0713191728856575E-5</v>
      </c>
      <c r="K99" s="122">
        <v>8.9181277120352489E-5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6.4624113855327889E-2</v>
      </c>
      <c r="AL99" s="124" t="s">
        <v>334</v>
      </c>
    </row>
    <row r="100" spans="1:38" s="90" customFormat="1" ht="26.25" customHeight="1" thickBot="1" x14ac:dyDescent="0.3">
      <c r="A100" s="77" t="s">
        <v>104</v>
      </c>
      <c r="B100" s="77" t="s">
        <v>203</v>
      </c>
      <c r="C100" s="77" t="s">
        <v>357</v>
      </c>
      <c r="D100" s="129"/>
      <c r="E100" s="122">
        <v>7.5837782327165112E-5</v>
      </c>
      <c r="F100" s="122">
        <v>1.7847661054248153E-3</v>
      </c>
      <c r="G100" s="122" t="s">
        <v>420</v>
      </c>
      <c r="H100" s="122">
        <v>1.5055245276429192E-3</v>
      </c>
      <c r="I100" s="122">
        <v>3.6059312486709111E-5</v>
      </c>
      <c r="J100" s="122">
        <v>5.4099808009345052E-5</v>
      </c>
      <c r="K100" s="122">
        <v>1.1820766115889046E-4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0.20081125956089033</v>
      </c>
      <c r="AL100" s="124" t="s">
        <v>334</v>
      </c>
    </row>
    <row r="101" spans="1:38" s="90" customFormat="1" ht="26.25" customHeight="1" thickBot="1" x14ac:dyDescent="0.3">
      <c r="A101" s="77" t="s">
        <v>104</v>
      </c>
      <c r="B101" s="77" t="s">
        <v>205</v>
      </c>
      <c r="C101" s="77" t="s">
        <v>244</v>
      </c>
      <c r="D101" s="129"/>
      <c r="E101" s="122">
        <v>1.0203774724895234E-6</v>
      </c>
      <c r="F101" s="122">
        <v>5.8911362810733438E-6</v>
      </c>
      <c r="G101" s="122" t="s">
        <v>420</v>
      </c>
      <c r="H101" s="122">
        <v>2.3834040926083007E-5</v>
      </c>
      <c r="I101" s="122">
        <v>5.154099687375295E-7</v>
      </c>
      <c r="J101" s="122">
        <v>1.5462299062125883E-6</v>
      </c>
      <c r="K101" s="122">
        <v>3.6078697811627072E-6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2.5770498436876475E-2</v>
      </c>
      <c r="AL101" s="124" t="s">
        <v>334</v>
      </c>
    </row>
    <row r="102" spans="1:38" s="90" customFormat="1" ht="26.25" customHeight="1" thickBot="1" x14ac:dyDescent="0.3">
      <c r="A102" s="77" t="s">
        <v>104</v>
      </c>
      <c r="B102" s="77" t="s">
        <v>206</v>
      </c>
      <c r="C102" s="77" t="s">
        <v>358</v>
      </c>
      <c r="D102" s="129"/>
      <c r="E102" s="122">
        <v>8.0495012453289719E-8</v>
      </c>
      <c r="F102" s="122">
        <v>2.6685724623662219E-6</v>
      </c>
      <c r="G102" s="122" t="s">
        <v>420</v>
      </c>
      <c r="H102" s="122">
        <v>7.6281885568341391E-6</v>
      </c>
      <c r="I102" s="122">
        <v>2.7852363311044944E-8</v>
      </c>
      <c r="J102" s="122">
        <v>3.4248131631135612E-7</v>
      </c>
      <c r="K102" s="122">
        <v>2.4200901764331653E-6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3.498241809147885E-3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8.7746911501660984E-7</v>
      </c>
      <c r="F104" s="122">
        <v>1.0981125794933705E-5</v>
      </c>
      <c r="G104" s="122" t="s">
        <v>420</v>
      </c>
      <c r="H104" s="122">
        <v>1.8226314995528957E-5</v>
      </c>
      <c r="I104" s="122">
        <v>3.767836012625664E-7</v>
      </c>
      <c r="J104" s="122">
        <v>1.1303508037876991E-6</v>
      </c>
      <c r="K104" s="122">
        <v>2.6374852088379645E-6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1.8839180063128319E-2</v>
      </c>
      <c r="AL104" s="124" t="s">
        <v>334</v>
      </c>
    </row>
    <row r="105" spans="1:38" s="90" customFormat="1" ht="26.25" customHeight="1" thickBot="1" x14ac:dyDescent="0.3">
      <c r="A105" s="77" t="s">
        <v>104</v>
      </c>
      <c r="B105" s="77" t="s">
        <v>298</v>
      </c>
      <c r="C105" s="77" t="s">
        <v>247</v>
      </c>
      <c r="D105" s="129"/>
      <c r="E105" s="122">
        <v>1.9130877165615135E-5</v>
      </c>
      <c r="F105" s="122">
        <v>2.4096405103776183E-4</v>
      </c>
      <c r="G105" s="122" t="s">
        <v>420</v>
      </c>
      <c r="H105" s="122">
        <v>4.872595870842158E-4</v>
      </c>
      <c r="I105" s="122">
        <v>5.6008404984153189E-6</v>
      </c>
      <c r="J105" s="122">
        <v>8.8013207832240712E-6</v>
      </c>
      <c r="K105" s="122">
        <v>1.9202881708852519E-5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4.0006003560109415E-2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1.1679948818543884E-6</v>
      </c>
      <c r="F107" s="122">
        <v>1.3065438596576998E-5</v>
      </c>
      <c r="G107" s="122" t="s">
        <v>420</v>
      </c>
      <c r="H107" s="122">
        <v>4.6580139899932125E-5</v>
      </c>
      <c r="I107" s="122">
        <v>3.4872596567920822E-8</v>
      </c>
      <c r="J107" s="122">
        <v>8.7181491419802038E-7</v>
      </c>
      <c r="K107" s="122">
        <v>4.1411208424405969E-6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0.17436298283960408</v>
      </c>
      <c r="AL107" s="124" t="s">
        <v>334</v>
      </c>
    </row>
    <row r="108" spans="1:38" s="90" customFormat="1" ht="26.25" customHeight="1" thickBot="1" x14ac:dyDescent="0.3">
      <c r="A108" s="77" t="s">
        <v>104</v>
      </c>
      <c r="B108" s="77" t="s">
        <v>300</v>
      </c>
      <c r="C108" s="77" t="s">
        <v>360</v>
      </c>
      <c r="D108" s="129"/>
      <c r="E108" s="122">
        <v>2.1227744976896432E-6</v>
      </c>
      <c r="F108" s="122">
        <v>5.4947430039020711E-5</v>
      </c>
      <c r="G108" s="122" t="s">
        <v>420</v>
      </c>
      <c r="H108" s="122">
        <v>4.3995532177305094E-5</v>
      </c>
      <c r="I108" s="122">
        <v>6.3771348139624396E-7</v>
      </c>
      <c r="J108" s="122">
        <v>8.5028464186165847E-6</v>
      </c>
      <c r="K108" s="122">
        <v>1.7005692837233169E-5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0.42514232093082927</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2.0443463132557151E-7</v>
      </c>
      <c r="F110" s="122">
        <v>1.7731606889597211E-5</v>
      </c>
      <c r="G110" s="122" t="s">
        <v>420</v>
      </c>
      <c r="H110" s="122">
        <v>6.0727634999738164E-6</v>
      </c>
      <c r="I110" s="122">
        <v>8.067115153811338E-7</v>
      </c>
      <c r="J110" s="122">
        <v>6.0270974549235519E-6</v>
      </c>
      <c r="K110" s="122">
        <v>6.4142362208357183E-6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5.1342741063852719E-2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1.1777936862637812E-3</v>
      </c>
      <c r="F112" s="122" t="s">
        <v>421</v>
      </c>
      <c r="G112" s="122" t="s">
        <v>420</v>
      </c>
      <c r="H112" s="122">
        <v>1.1048714477505301E-3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29444.842156594528</v>
      </c>
      <c r="AL112" s="124" t="s">
        <v>411</v>
      </c>
    </row>
    <row r="113" spans="1:38" s="90" customFormat="1" ht="26.25" customHeight="1" thickBot="1" x14ac:dyDescent="0.3">
      <c r="A113" s="77" t="s">
        <v>114</v>
      </c>
      <c r="B113" s="84" t="s">
        <v>222</v>
      </c>
      <c r="C113" s="84" t="s">
        <v>120</v>
      </c>
      <c r="D113" s="121"/>
      <c r="E113" s="122">
        <v>3.3443408889232323E-4</v>
      </c>
      <c r="F113" s="122" t="s">
        <v>421</v>
      </c>
      <c r="G113" s="122" t="s">
        <v>420</v>
      </c>
      <c r="H113" s="122">
        <v>1.949794135728609E-3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8360.8522223080836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4.4506974003160043E-4</v>
      </c>
      <c r="F116" s="122" t="s">
        <v>421</v>
      </c>
      <c r="G116" s="122" t="s">
        <v>420</v>
      </c>
      <c r="H116" s="122">
        <v>1.3583025707043137E-3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11126.743500790011</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2.21852818102018E-5</v>
      </c>
      <c r="J119" s="122">
        <v>3.9615879201534689E-4</v>
      </c>
      <c r="K119" s="122">
        <v>3.9615879201534689E-4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300.33498731736563</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2.5828808909293444E-4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300.33498731736563</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4.5285600000000001E-3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18.869</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4.6620749999999999E-3</v>
      </c>
      <c r="F133" s="122">
        <v>7.3462999999999998E-5</v>
      </c>
      <c r="G133" s="122">
        <v>6.3856300000000009E-4</v>
      </c>
      <c r="H133" s="122" t="s">
        <v>420</v>
      </c>
      <c r="I133" s="122">
        <v>1.9608970000000003E-4</v>
      </c>
      <c r="J133" s="122">
        <v>1.9608970000000003E-4</v>
      </c>
      <c r="K133" s="122">
        <v>2.1790256000000003E-4</v>
      </c>
      <c r="L133" s="122" t="s">
        <v>421</v>
      </c>
      <c r="M133" s="122">
        <v>7.9114000000000007E-4</v>
      </c>
      <c r="N133" s="122">
        <v>1.6969953000000001E-4</v>
      </c>
      <c r="O133" s="122">
        <v>2.8424530000000004E-5</v>
      </c>
      <c r="P133" s="122">
        <v>8.4199900000000005E-3</v>
      </c>
      <c r="Q133" s="122">
        <v>7.6910110000000001E-5</v>
      </c>
      <c r="R133" s="122">
        <v>7.6627560000000009E-5</v>
      </c>
      <c r="S133" s="122">
        <v>7.0241929999999991E-5</v>
      </c>
      <c r="T133" s="122">
        <v>9.7931829999999998E-5</v>
      </c>
      <c r="U133" s="122">
        <v>1.1177678000000002E-4</v>
      </c>
      <c r="V133" s="122">
        <v>9.048381200000001E-4</v>
      </c>
      <c r="W133" s="122">
        <v>1.5257700000000001E-4</v>
      </c>
      <c r="X133" s="122">
        <v>7.4593199999999996E-8</v>
      </c>
      <c r="Y133" s="122">
        <v>4.0743710000000004E-8</v>
      </c>
      <c r="Z133" s="122">
        <v>3.6392440000000001E-8</v>
      </c>
      <c r="AA133" s="122">
        <v>3.950049E-8</v>
      </c>
      <c r="AB133" s="122">
        <v>1.9122984000000003E-7</v>
      </c>
      <c r="AC133" s="122">
        <v>8.4765000000000003E-4</v>
      </c>
      <c r="AD133" s="122">
        <v>2.3169100000000001E-3</v>
      </c>
      <c r="AE133" s="123"/>
      <c r="AF133" s="122" t="s">
        <v>420</v>
      </c>
      <c r="AG133" s="122" t="s">
        <v>420</v>
      </c>
      <c r="AH133" s="122" t="s">
        <v>420</v>
      </c>
      <c r="AI133" s="122" t="s">
        <v>420</v>
      </c>
      <c r="AJ133" s="122" t="s">
        <v>420</v>
      </c>
      <c r="AK133" s="122">
        <v>5651</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2.1319657350000001E-3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142131049</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4.2826839999999998E-2</v>
      </c>
      <c r="J139" s="122">
        <v>4.2826839999999998E-2</v>
      </c>
      <c r="K139" s="122">
        <v>4.2826839999999998E-2</v>
      </c>
      <c r="L139" s="122" t="s">
        <v>421</v>
      </c>
      <c r="M139" s="122" t="s">
        <v>421</v>
      </c>
      <c r="N139" s="122">
        <v>1.2437E-4</v>
      </c>
      <c r="O139" s="122">
        <v>2.4886E-4</v>
      </c>
      <c r="P139" s="122">
        <v>2.4886E-4</v>
      </c>
      <c r="Q139" s="122">
        <v>3.9573000000000001E-4</v>
      </c>
      <c r="R139" s="122">
        <v>3.7610000000000003E-4</v>
      </c>
      <c r="S139" s="122">
        <v>8.7668999999999996E-4</v>
      </c>
      <c r="T139" s="122" t="s">
        <v>421</v>
      </c>
      <c r="U139" s="122" t="s">
        <v>421</v>
      </c>
      <c r="V139" s="122" t="s">
        <v>421</v>
      </c>
      <c r="W139" s="122">
        <v>0.42397999999999997</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1118</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6.5229939249476443</v>
      </c>
      <c r="F141" s="69">
        <f t="shared" ref="F141:AD141" si="0">SUM(F14:F140)</f>
        <v>5.585671361700105</v>
      </c>
      <c r="G141" s="69">
        <f t="shared" si="0"/>
        <v>0.52597122743842084</v>
      </c>
      <c r="H141" s="69">
        <f t="shared" si="0"/>
        <v>6.1213250221997036E-2</v>
      </c>
      <c r="I141" s="69">
        <f t="shared" si="0"/>
        <v>0.55048230236820506</v>
      </c>
      <c r="J141" s="69">
        <f t="shared" si="0"/>
        <v>0.66990282057339756</v>
      </c>
      <c r="K141" s="69">
        <f t="shared" si="0"/>
        <v>0.85144158035203854</v>
      </c>
      <c r="L141" s="69">
        <f t="shared" si="0"/>
        <v>0.14664445176829224</v>
      </c>
      <c r="M141" s="69">
        <f t="shared" si="0"/>
        <v>7.1449168645768575</v>
      </c>
      <c r="N141" s="69">
        <f t="shared" si="0"/>
        <v>0.93453796111473419</v>
      </c>
      <c r="O141" s="69">
        <f t="shared" si="0"/>
        <v>2.0197326649574212E-2</v>
      </c>
      <c r="P141" s="69">
        <f t="shared" si="0"/>
        <v>3.4379692902670705E-2</v>
      </c>
      <c r="Q141" s="69">
        <f t="shared" si="0"/>
        <v>2.4896823986607117E-2</v>
      </c>
      <c r="R141" s="69">
        <f>SUM(R14:R140)</f>
        <v>0.26837436639859424</v>
      </c>
      <c r="S141" s="69">
        <f t="shared" si="0"/>
        <v>5.1980062808458163</v>
      </c>
      <c r="T141" s="69">
        <f t="shared" si="0"/>
        <v>0.30697121259879817</v>
      </c>
      <c r="U141" s="69">
        <f t="shared" si="0"/>
        <v>1.3658627876168377E-2</v>
      </c>
      <c r="V141" s="69">
        <f t="shared" si="0"/>
        <v>1.9434996286634159</v>
      </c>
      <c r="W141" s="69">
        <f t="shared" si="0"/>
        <v>0.74141087181758003</v>
      </c>
      <c r="X141" s="69">
        <f t="shared" si="0"/>
        <v>4.7230629735927981E-2</v>
      </c>
      <c r="Y141" s="69">
        <f t="shared" si="0"/>
        <v>6.973983609777043E-2</v>
      </c>
      <c r="Z141" s="69">
        <f t="shared" si="0"/>
        <v>3.0217417583214307E-2</v>
      </c>
      <c r="AA141" s="69">
        <f t="shared" si="0"/>
        <v>2.6077088403745691E-2</v>
      </c>
      <c r="AB141" s="69">
        <f t="shared" si="0"/>
        <v>0.17326477684579633</v>
      </c>
      <c r="AC141" s="69">
        <f t="shared" si="0"/>
        <v>2.2306740748389675E-2</v>
      </c>
      <c r="AD141" s="69">
        <f t="shared" si="0"/>
        <v>2.6945346519442082E-2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2.0050224141736215</v>
      </c>
      <c r="F143" s="78">
        <v>0.28245663066941362</v>
      </c>
      <c r="G143" s="78">
        <v>2.7471339425477314E-3</v>
      </c>
      <c r="H143" s="78">
        <v>2.0903744560656908E-2</v>
      </c>
      <c r="I143" s="78">
        <v>7.6052590386957358E-2</v>
      </c>
      <c r="J143" s="78">
        <v>7.6052590386957358E-2</v>
      </c>
      <c r="K143" s="78">
        <v>7.6052590386957358E-2</v>
      </c>
      <c r="L143" s="78">
        <v>4.7684689941260079E-2</v>
      </c>
      <c r="M143" s="78">
        <v>2.0621648604916896</v>
      </c>
      <c r="N143" s="78">
        <v>1.4716145794342416E-4</v>
      </c>
      <c r="O143" s="78">
        <v>1.6542322046689428E-5</v>
      </c>
      <c r="P143" s="78">
        <v>1.1828060580906376E-3</v>
      </c>
      <c r="Q143" s="78">
        <v>2.8519203462511327E-5</v>
      </c>
      <c r="R143" s="78">
        <v>1.5475676931868965E-3</v>
      </c>
      <c r="S143" s="78">
        <v>1.0503490778738364E-3</v>
      </c>
      <c r="T143" s="78">
        <v>1.3465089764977053E-4</v>
      </c>
      <c r="U143" s="78">
        <v>2.3953762831643806E-5</v>
      </c>
      <c r="V143" s="78">
        <v>4.1747140907698582E-3</v>
      </c>
      <c r="W143" s="78">
        <v>8.7592100000000006E-2</v>
      </c>
      <c r="X143" s="78">
        <v>3.7992214268000001E-3</v>
      </c>
      <c r="Y143" s="78">
        <v>4.2616305424999995E-3</v>
      </c>
      <c r="Z143" s="78">
        <v>3.3275848400000003E-3</v>
      </c>
      <c r="AA143" s="78">
        <v>3.5942617785000002E-3</v>
      </c>
      <c r="AB143" s="78">
        <v>1.4982698587799999E-2</v>
      </c>
      <c r="AC143" s="78">
        <v>8.7592700000000006E-5</v>
      </c>
      <c r="AD143" s="78">
        <v>1.75256E-5</v>
      </c>
      <c r="AE143" s="79"/>
      <c r="AF143" s="78">
        <v>7938.4587547284</v>
      </c>
      <c r="AG143" s="78" t="s">
        <v>420</v>
      </c>
      <c r="AH143" s="78">
        <v>0.66401658860000001</v>
      </c>
      <c r="AI143" s="78">
        <v>338.2375951212</v>
      </c>
      <c r="AJ143" s="78" t="s">
        <v>420</v>
      </c>
      <c r="AK143" s="78" t="s">
        <v>420</v>
      </c>
      <c r="AL143" s="88" t="s">
        <v>9</v>
      </c>
    </row>
    <row r="144" spans="1:38" s="75" customFormat="1" ht="26.25" customHeight="1" thickBot="1" x14ac:dyDescent="0.3">
      <c r="A144" s="89"/>
      <c r="B144" s="88" t="s">
        <v>371</v>
      </c>
      <c r="C144" s="87" t="s">
        <v>372</v>
      </c>
      <c r="D144" s="86" t="s">
        <v>1</v>
      </c>
      <c r="E144" s="78">
        <v>0.49059512508928521</v>
      </c>
      <c r="F144" s="78">
        <v>4.5694718361033004E-2</v>
      </c>
      <c r="G144" s="78">
        <v>5.8322720047457213E-4</v>
      </c>
      <c r="H144" s="78">
        <v>6.0568982736241379E-4</v>
      </c>
      <c r="I144" s="78">
        <v>2.5724240880379272E-2</v>
      </c>
      <c r="J144" s="78">
        <v>2.5724240880379272E-2</v>
      </c>
      <c r="K144" s="78">
        <v>2.5724240880379272E-2</v>
      </c>
      <c r="L144" s="78">
        <v>1.5972476574286208E-2</v>
      </c>
      <c r="M144" s="78">
        <v>0.25142977614688738</v>
      </c>
      <c r="N144" s="78">
        <v>1.9120008544539262E-5</v>
      </c>
      <c r="O144" s="78">
        <v>1.938630052174433E-6</v>
      </c>
      <c r="P144" s="78">
        <v>1.9717316124283159E-4</v>
      </c>
      <c r="Q144" s="78">
        <v>3.8106871100475997E-6</v>
      </c>
      <c r="R144" s="78">
        <v>3.1112638944820264E-4</v>
      </c>
      <c r="S144" s="78">
        <v>2.0882096799075363E-4</v>
      </c>
      <c r="T144" s="78">
        <v>8.7531151232167329E-6</v>
      </c>
      <c r="U144" s="78">
        <v>3.7441141157463329E-6</v>
      </c>
      <c r="V144" s="78">
        <v>6.719433510053018E-4</v>
      </c>
      <c r="W144" s="78">
        <v>1.9102400000000002E-2</v>
      </c>
      <c r="X144" s="78">
        <v>6.5614019079999998E-4</v>
      </c>
      <c r="Y144" s="78">
        <v>7.3548026149999998E-4</v>
      </c>
      <c r="Z144" s="78">
        <v>5.7679723390000005E-4</v>
      </c>
      <c r="AA144" s="78">
        <v>6.1157491119999993E-4</v>
      </c>
      <c r="AB144" s="78">
        <v>2.5799925973999998E-3</v>
      </c>
      <c r="AC144" s="78">
        <v>1.9102299999999998E-5</v>
      </c>
      <c r="AD144" s="78">
        <v>3.8323999999999999E-6</v>
      </c>
      <c r="AE144" s="79"/>
      <c r="AF144" s="78">
        <v>1497.7307323094999</v>
      </c>
      <c r="AG144" s="78" t="s">
        <v>420</v>
      </c>
      <c r="AH144" s="78" t="s">
        <v>421</v>
      </c>
      <c r="AI144" s="78">
        <v>63.033708629700001</v>
      </c>
      <c r="AJ144" s="78" t="s">
        <v>420</v>
      </c>
      <c r="AK144" s="78" t="s">
        <v>420</v>
      </c>
      <c r="AL144" s="88" t="s">
        <v>9</v>
      </c>
    </row>
    <row r="145" spans="1:38" s="75" customFormat="1" ht="26.25" customHeight="1" thickBot="1" x14ac:dyDescent="0.3">
      <c r="A145" s="89"/>
      <c r="B145" s="88" t="s">
        <v>373</v>
      </c>
      <c r="C145" s="87" t="s">
        <v>374</v>
      </c>
      <c r="D145" s="86" t="s">
        <v>1</v>
      </c>
      <c r="E145" s="78">
        <v>1.4448554138695293</v>
      </c>
      <c r="F145" s="78">
        <v>4.9806083416025326E-2</v>
      </c>
      <c r="G145" s="78">
        <v>9.3555021311139306E-4</v>
      </c>
      <c r="H145" s="78">
        <v>9.2205089679388221E-4</v>
      </c>
      <c r="I145" s="78">
        <v>2.4275576951873469E-2</v>
      </c>
      <c r="J145" s="78">
        <v>2.4275576951873469E-2</v>
      </c>
      <c r="K145" s="78">
        <v>2.4275576951873469E-2</v>
      </c>
      <c r="L145" s="78">
        <v>1.6792241910593603E-2</v>
      </c>
      <c r="M145" s="78">
        <v>0.43548272250247888</v>
      </c>
      <c r="N145" s="78">
        <v>2.9230014377468748E-5</v>
      </c>
      <c r="O145" s="78">
        <v>2.9230321958470611E-6</v>
      </c>
      <c r="P145" s="78">
        <v>3.0983180085348059E-4</v>
      </c>
      <c r="Q145" s="78">
        <v>5.8459874964436597E-6</v>
      </c>
      <c r="R145" s="78">
        <v>4.9689417330962197E-4</v>
      </c>
      <c r="S145" s="78">
        <v>3.3321159849573017E-4</v>
      </c>
      <c r="T145" s="78">
        <v>1.1693282212145196E-5</v>
      </c>
      <c r="U145" s="78">
        <v>5.8459106011931964E-6</v>
      </c>
      <c r="V145" s="78">
        <v>1.0522616013572614E-3</v>
      </c>
      <c r="W145" s="78">
        <v>7.5655999999999987E-3</v>
      </c>
      <c r="X145" s="78">
        <v>1.3629009140000002E-4</v>
      </c>
      <c r="Y145" s="78">
        <v>8.2531222050000002E-4</v>
      </c>
      <c r="Z145" s="78">
        <v>9.2222961909999999E-4</v>
      </c>
      <c r="AA145" s="78">
        <v>2.1200680899999998E-4</v>
      </c>
      <c r="AB145" s="78">
        <v>2.0958387400000001E-3</v>
      </c>
      <c r="AC145" s="78">
        <v>5.7317999999999999E-6</v>
      </c>
      <c r="AD145" s="78">
        <v>1.1626000000000001E-6</v>
      </c>
      <c r="AE145" s="79"/>
      <c r="AF145" s="78">
        <v>2380.5478738048</v>
      </c>
      <c r="AG145" s="78" t="s">
        <v>420</v>
      </c>
      <c r="AH145" s="78">
        <v>0.76389466640000003</v>
      </c>
      <c r="AI145" s="78">
        <v>100.0501289714</v>
      </c>
      <c r="AJ145" s="78" t="s">
        <v>420</v>
      </c>
      <c r="AK145" s="78" t="s">
        <v>420</v>
      </c>
      <c r="AL145" s="88" t="s">
        <v>9</v>
      </c>
    </row>
    <row r="146" spans="1:38" s="75" customFormat="1" ht="26.25" customHeight="1" thickBot="1" x14ac:dyDescent="0.3">
      <c r="A146" s="89"/>
      <c r="B146" s="88" t="s">
        <v>375</v>
      </c>
      <c r="C146" s="87" t="s">
        <v>376</v>
      </c>
      <c r="D146" s="86" t="s">
        <v>1</v>
      </c>
      <c r="E146" s="78">
        <v>7.4753980666502871E-3</v>
      </c>
      <c r="F146" s="78">
        <v>6.0147490429195878E-2</v>
      </c>
      <c r="G146" s="78">
        <v>1.3507557339480998E-5</v>
      </c>
      <c r="H146" s="78">
        <v>7.1170744189064632E-5</v>
      </c>
      <c r="I146" s="78">
        <v>7.3817489064580263E-4</v>
      </c>
      <c r="J146" s="78">
        <v>7.3817489064580263E-4</v>
      </c>
      <c r="K146" s="78">
        <v>7.3817489064580263E-4</v>
      </c>
      <c r="L146" s="78">
        <v>1.3408316407520021E-4</v>
      </c>
      <c r="M146" s="78">
        <v>0.25276303477964979</v>
      </c>
      <c r="N146" s="78">
        <v>2.8937146924660996E-6</v>
      </c>
      <c r="O146" s="78">
        <v>3.6658452761872773E-5</v>
      </c>
      <c r="P146" s="78">
        <v>1.4296319811859448E-5</v>
      </c>
      <c r="Q146" s="78">
        <v>4.9297654523653281E-7</v>
      </c>
      <c r="R146" s="78">
        <v>1.6332009368876757E-4</v>
      </c>
      <c r="S146" s="78">
        <v>6.2057687155632731E-3</v>
      </c>
      <c r="T146" s="78">
        <v>2.5784908711532092E-4</v>
      </c>
      <c r="U146" s="78">
        <v>3.6499111526207354E-5</v>
      </c>
      <c r="V146" s="78">
        <v>3.6409986348045569E-3</v>
      </c>
      <c r="W146" s="78">
        <v>5.5980000000000005E-4</v>
      </c>
      <c r="X146" s="78">
        <v>1.0559556600000001E-5</v>
      </c>
      <c r="Y146" s="78">
        <v>1.3173107700000001E-5</v>
      </c>
      <c r="Z146" s="78">
        <v>8.2372142000000012E-6</v>
      </c>
      <c r="AA146" s="78">
        <v>1.4562562500000001E-5</v>
      </c>
      <c r="AB146" s="78">
        <v>4.6532441000000007E-5</v>
      </c>
      <c r="AC146" s="78">
        <v>5.595E-7</v>
      </c>
      <c r="AD146" s="78">
        <v>2.0779999999999999E-7</v>
      </c>
      <c r="AE146" s="79"/>
      <c r="AF146" s="78">
        <v>67.306472704699999</v>
      </c>
      <c r="AG146" s="78" t="s">
        <v>420</v>
      </c>
      <c r="AH146" s="78" t="s">
        <v>421</v>
      </c>
      <c r="AI146" s="78">
        <v>3.0431510501000001</v>
      </c>
      <c r="AJ146" s="78" t="s">
        <v>420</v>
      </c>
      <c r="AK146" s="78" t="s">
        <v>420</v>
      </c>
      <c r="AL146" s="88" t="s">
        <v>9</v>
      </c>
    </row>
    <row r="147" spans="1:38" s="75" customFormat="1" ht="26.25" customHeight="1" thickBot="1" x14ac:dyDescent="0.3">
      <c r="A147" s="89"/>
      <c r="B147" s="88" t="s">
        <v>377</v>
      </c>
      <c r="C147" s="87" t="s">
        <v>378</v>
      </c>
      <c r="D147" s="86" t="s">
        <v>1</v>
      </c>
      <c r="E147" s="78" t="s">
        <v>420</v>
      </c>
      <c r="F147" s="78">
        <v>0.19744571070668251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8.7642263823000004</v>
      </c>
      <c r="AG147" s="78" t="s">
        <v>420</v>
      </c>
      <c r="AH147" s="78" t="s">
        <v>420</v>
      </c>
      <c r="AI147" s="78">
        <v>0.39626002659999998</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5.6539860264721714E-2</v>
      </c>
      <c r="J148" s="78">
        <v>0.11655740618502013</v>
      </c>
      <c r="K148" s="78">
        <v>0.14066367728685153</v>
      </c>
      <c r="L148" s="78">
        <v>1.0782062476840449E-2</v>
      </c>
      <c r="M148" s="78" t="s">
        <v>420</v>
      </c>
      <c r="N148" s="80">
        <v>0.52373218114172904</v>
      </c>
      <c r="O148" s="78">
        <v>2.1590609587442363E-3</v>
      </c>
      <c r="P148" s="73" t="s">
        <v>421</v>
      </c>
      <c r="Q148" s="78">
        <v>5.9254194160119232E-3</v>
      </c>
      <c r="R148" s="78">
        <v>0.19691232660386351</v>
      </c>
      <c r="S148" s="78">
        <v>4.3353315852951981</v>
      </c>
      <c r="T148" s="78">
        <v>2.9349260436180347E-2</v>
      </c>
      <c r="U148" s="78">
        <v>2.8132735457370326E-3</v>
      </c>
      <c r="V148" s="78">
        <v>1.1508035826547516</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3233.3569731159655</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1.5916376646602056E-2</v>
      </c>
      <c r="J149" s="78">
        <v>2.9474771567781582E-2</v>
      </c>
      <c r="K149" s="78">
        <v>5.8949543135563165E-2</v>
      </c>
      <c r="L149" s="78">
        <v>6.2486515723697014E-4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3233.3569731159655</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6.3385987646678847</v>
      </c>
      <c r="F152" s="27">
        <f t="shared" ref="F152:AD152" si="1">F141 + F151 + IF(AND(OR($B$4="AT",$B$4="BE",$B$4="CH",$B$4="GB",$B$4="IE",$B$4="LT",$B$4="LU",$B$4="NL"),SUM(F143:F149)&gt;0),SUM(F143:F149)-SUM(F27:F33),0)</f>
        <v>5.478948176453418</v>
      </c>
      <c r="G152" s="27">
        <f t="shared" si="1"/>
        <v>0.52573056058262191</v>
      </c>
      <c r="H152" s="27">
        <f t="shared" si="1"/>
        <v>5.5327125727338083E-2</v>
      </c>
      <c r="I152" s="27">
        <f t="shared" si="1"/>
        <v>0.54084221819089273</v>
      </c>
      <c r="J152" s="27">
        <f t="shared" si="1"/>
        <v>0.65508002312219138</v>
      </c>
      <c r="K152" s="27">
        <f t="shared" si="1"/>
        <v>0.83289384919638898</v>
      </c>
      <c r="L152" s="27">
        <f t="shared" si="1"/>
        <v>0.14314778470131517</v>
      </c>
      <c r="M152" s="27">
        <f t="shared" si="1"/>
        <v>6.4845362890642839</v>
      </c>
      <c r="N152" s="27">
        <f t="shared" si="1"/>
        <v>0.89737436430659723</v>
      </c>
      <c r="O152" s="27">
        <f t="shared" si="1"/>
        <v>2.0030149281902332E-2</v>
      </c>
      <c r="P152" s="27">
        <f t="shared" si="1"/>
        <v>3.421469985601059E-2</v>
      </c>
      <c r="Q152" s="27">
        <f t="shared" si="1"/>
        <v>2.4471595732991298E-2</v>
      </c>
      <c r="R152" s="27">
        <f t="shared" si="1"/>
        <v>0.25421116169323482</v>
      </c>
      <c r="S152" s="27">
        <f t="shared" si="1"/>
        <v>4.8886565782193214</v>
      </c>
      <c r="T152" s="27">
        <f t="shared" si="1"/>
        <v>0.30477999722696208</v>
      </c>
      <c r="U152" s="27">
        <f t="shared" si="1"/>
        <v>1.3444581013221503E-2</v>
      </c>
      <c r="V152" s="27">
        <f t="shared" si="1"/>
        <v>1.8601553800482793</v>
      </c>
      <c r="W152" s="27">
        <f t="shared" si="1"/>
        <v>0.73579007181758005</v>
      </c>
      <c r="X152" s="27">
        <f t="shared" si="1"/>
        <v>4.7032395663627984E-2</v>
      </c>
      <c r="Y152" s="27">
        <f t="shared" si="1"/>
        <v>6.949467181157043E-2</v>
      </c>
      <c r="Z152" s="27">
        <f t="shared" si="1"/>
        <v>3.0021882003714306E-2</v>
      </c>
      <c r="AA152" s="27">
        <f t="shared" si="1"/>
        <v>2.5871247292045693E-2</v>
      </c>
      <c r="AB152" s="27">
        <f t="shared" si="1"/>
        <v>0.17242000179609634</v>
      </c>
      <c r="AC152" s="27">
        <f t="shared" si="1"/>
        <v>2.2301178348389676E-2</v>
      </c>
      <c r="AD152" s="27">
        <f t="shared" si="1"/>
        <v>2.6944202119442082E-2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6.3385987646678847</v>
      </c>
      <c r="F154" s="27">
        <f>F141 + F153 - IF(OR($B$6=2005,$B$6&gt;=2020),SUM(F99:F122),0) + IF(AND(OR($B$4="AT",$B$4="BE",$B$4="CH",$B$4="GB",$B$4="IE",$B$4="LT",$B$4="LU",$B$4="NL"),SUM(F143:F149)&gt;0),SUM(F143:F149)-SUM(F27:F33),0)</f>
        <v>5.478948176453418</v>
      </c>
      <c r="G154" s="27">
        <f>G141 + G153 + IF(AND(OR($B$4="AT",$B$4="BE",$B$4="CH",$B$4="GB",$B$4="IE",$B$4="LT",$B$4="LU",$B$4="NL"),SUM(G143:G149)&gt;0),SUM(G143:G149)-SUM(G27:G33),0)</f>
        <v>0.52573056058262191</v>
      </c>
      <c r="H154" s="27">
        <f t="shared" ref="H154:AD154" si="2">H141 + H153 + IF(AND(OR($B$4="AT",$B$4="BE",$B$4="CH",$B$4="GB",$B$4="IE",$B$4="LT",$B$4="LU",$B$4="NL"),SUM(H143:H149)&gt;0),SUM(H143:H149)-SUM(H27:H33),0)</f>
        <v>5.5327125727338083E-2</v>
      </c>
      <c r="I154" s="27">
        <f t="shared" si="2"/>
        <v>0.54084221819089273</v>
      </c>
      <c r="J154" s="27">
        <f t="shared" si="2"/>
        <v>0.65508002312219138</v>
      </c>
      <c r="K154" s="27">
        <f t="shared" si="2"/>
        <v>0.83289384919638898</v>
      </c>
      <c r="L154" s="27">
        <f t="shared" si="2"/>
        <v>0.14314778470131517</v>
      </c>
      <c r="M154" s="27">
        <f t="shared" si="2"/>
        <v>6.4845362890642839</v>
      </c>
      <c r="N154" s="27">
        <f t="shared" si="2"/>
        <v>0.89737436430659723</v>
      </c>
      <c r="O154" s="27">
        <f t="shared" si="2"/>
        <v>2.0030149281902332E-2</v>
      </c>
      <c r="P154" s="27">
        <f t="shared" si="2"/>
        <v>3.421469985601059E-2</v>
      </c>
      <c r="Q154" s="27">
        <f t="shared" si="2"/>
        <v>2.4471595732991298E-2</v>
      </c>
      <c r="R154" s="27">
        <f t="shared" si="2"/>
        <v>0.25421116169323482</v>
      </c>
      <c r="S154" s="27">
        <f t="shared" si="2"/>
        <v>4.8886565782193214</v>
      </c>
      <c r="T154" s="27">
        <f t="shared" si="2"/>
        <v>0.30477999722696208</v>
      </c>
      <c r="U154" s="27">
        <f t="shared" si="2"/>
        <v>1.3444581013221503E-2</v>
      </c>
      <c r="V154" s="27">
        <f t="shared" si="2"/>
        <v>1.8601553800482793</v>
      </c>
      <c r="W154" s="27">
        <f t="shared" si="2"/>
        <v>0.73579007181758005</v>
      </c>
      <c r="X154" s="27">
        <f t="shared" si="2"/>
        <v>4.7032395663627984E-2</v>
      </c>
      <c r="Y154" s="27">
        <f t="shared" si="2"/>
        <v>6.949467181157043E-2</v>
      </c>
      <c r="Z154" s="27">
        <f t="shared" si="2"/>
        <v>3.0021882003714306E-2</v>
      </c>
      <c r="AA154" s="27">
        <f t="shared" si="2"/>
        <v>2.5871247292045693E-2</v>
      </c>
      <c r="AB154" s="27">
        <f t="shared" si="2"/>
        <v>0.17242000179609634</v>
      </c>
      <c r="AC154" s="27">
        <f t="shared" si="2"/>
        <v>2.2301178348389676E-2</v>
      </c>
      <c r="AD154" s="27">
        <f t="shared" si="2"/>
        <v>2.6944202119442082E-2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3185"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3186"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AG24" sqref="AG24"/>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441406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2013</v>
      </c>
      <c r="C6" s="60" t="s">
        <v>237</v>
      </c>
      <c r="R6" s="61"/>
      <c r="S6" s="61"/>
      <c r="T6" s="61"/>
      <c r="U6" s="61"/>
      <c r="V6" s="61"/>
    </row>
    <row r="7" spans="1:38" x14ac:dyDescent="0.25">
      <c r="A7" s="58" t="s">
        <v>34</v>
      </c>
      <c r="B7" s="59"/>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2013</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0.2427341281428527</v>
      </c>
      <c r="F14" s="122">
        <v>1.2113307494653698E-2</v>
      </c>
      <c r="G14" s="122">
        <v>5.7433737906083882E-3</v>
      </c>
      <c r="H14" s="122">
        <v>8.4001741233011198E-4</v>
      </c>
      <c r="I14" s="122">
        <v>1.4474865131976944E-3</v>
      </c>
      <c r="J14" s="122">
        <v>1.4976247526787777E-3</v>
      </c>
      <c r="K14" s="122">
        <v>1.5665648319652672E-3</v>
      </c>
      <c r="L14" s="122">
        <v>5.4158114242987634E-5</v>
      </c>
      <c r="M14" s="122">
        <v>6.828230178737732E-2</v>
      </c>
      <c r="N14" s="122">
        <v>6.1580895034827471E-2</v>
      </c>
      <c r="O14" s="122">
        <v>4.2897798094388411E-3</v>
      </c>
      <c r="P14" s="122">
        <v>1.5708443534688879E-2</v>
      </c>
      <c r="Q14" s="122">
        <v>3.9099438211133439E-3</v>
      </c>
      <c r="R14" s="122">
        <v>2.7534976007227221E-2</v>
      </c>
      <c r="S14" s="122">
        <v>3.7349586810567154E-3</v>
      </c>
      <c r="T14" s="122">
        <v>3.7031328780478172E-3</v>
      </c>
      <c r="U14" s="122">
        <v>5.3077190978983516E-3</v>
      </c>
      <c r="V14" s="122">
        <v>0.25083367036876247</v>
      </c>
      <c r="W14" s="122">
        <v>6.9580430583153583E-3</v>
      </c>
      <c r="X14" s="122">
        <v>3.6927912000000003E-6</v>
      </c>
      <c r="Y14" s="122">
        <v>7.8691622000000001E-6</v>
      </c>
      <c r="Z14" s="122">
        <v>4.1763710000000002E-6</v>
      </c>
      <c r="AA14" s="122">
        <v>5.2441340571704566E-6</v>
      </c>
      <c r="AB14" s="122">
        <v>2.08378932E-5</v>
      </c>
      <c r="AC14" s="122">
        <v>1.9870733600000003E-2</v>
      </c>
      <c r="AD14" s="122">
        <v>1.4947012E-6</v>
      </c>
      <c r="AE14" s="123"/>
      <c r="AF14" s="122">
        <v>1.6669331171180135</v>
      </c>
      <c r="AG14" s="122" t="s">
        <v>420</v>
      </c>
      <c r="AH14" s="122">
        <v>1084.0983336000002</v>
      </c>
      <c r="AI14" s="122">
        <v>2103.5632373874569</v>
      </c>
      <c r="AJ14" s="122">
        <v>2268.9581266925434</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0.15675209034957246</v>
      </c>
      <c r="F23" s="122">
        <v>8.4702514537234153E-2</v>
      </c>
      <c r="G23" s="122">
        <v>1.6402794019237593E-4</v>
      </c>
      <c r="H23" s="122">
        <v>8.0921008862597864E-5</v>
      </c>
      <c r="I23" s="122">
        <v>1.05282156870782E-2</v>
      </c>
      <c r="J23" s="122">
        <v>1.8148366950622191E-2</v>
      </c>
      <c r="K23" s="122">
        <v>8.4097533781195305E-2</v>
      </c>
      <c r="L23" s="122">
        <v>7.2056680367584289E-3</v>
      </c>
      <c r="M23" s="122">
        <v>0.33633388471591297</v>
      </c>
      <c r="N23" s="122">
        <v>8.6396007623029619E-6</v>
      </c>
      <c r="O23" s="122">
        <v>1.7974713290821019E-4</v>
      </c>
      <c r="P23" s="122" t="s">
        <v>421</v>
      </c>
      <c r="Q23" s="122" t="s">
        <v>421</v>
      </c>
      <c r="R23" s="122">
        <v>5.4526942038784219E-4</v>
      </c>
      <c r="S23" s="122">
        <v>2.4390656503609404E-2</v>
      </c>
      <c r="T23" s="122">
        <v>7.5362513524430508E-4</v>
      </c>
      <c r="U23" s="122">
        <v>1.0412867574615482E-4</v>
      </c>
      <c r="V23" s="122">
        <v>1.3858968191147637E-2</v>
      </c>
      <c r="W23" s="122" t="s">
        <v>421</v>
      </c>
      <c r="X23" s="122">
        <v>3.1964559315584792E-4</v>
      </c>
      <c r="Y23" s="122">
        <v>5.2091724354947418E-4</v>
      </c>
      <c r="Z23" s="122" t="s">
        <v>420</v>
      </c>
      <c r="AA23" s="122" t="s">
        <v>420</v>
      </c>
      <c r="AB23" s="122">
        <v>8.4056283670532221E-4</v>
      </c>
      <c r="AC23" s="122" t="s">
        <v>421</v>
      </c>
      <c r="AD23" s="122" t="s">
        <v>420</v>
      </c>
      <c r="AE23" s="123"/>
      <c r="AF23" s="122">
        <v>451.53065279737723</v>
      </c>
      <c r="AG23" s="122" t="s">
        <v>420</v>
      </c>
      <c r="AH23" s="122" t="s">
        <v>420</v>
      </c>
      <c r="AI23" s="122">
        <v>0.70897786621937453</v>
      </c>
      <c r="AJ23" s="122" t="s">
        <v>420</v>
      </c>
      <c r="AK23" s="122" t="s">
        <v>337</v>
      </c>
      <c r="AL23" s="124" t="s">
        <v>9</v>
      </c>
    </row>
    <row r="24" spans="1:38" s="90" customFormat="1" ht="26.25" customHeight="1" thickBot="1" x14ac:dyDescent="0.3">
      <c r="A24" s="83" t="s">
        <v>100</v>
      </c>
      <c r="B24" s="77" t="s">
        <v>283</v>
      </c>
      <c r="C24" s="77" t="s">
        <v>295</v>
      </c>
      <c r="D24" s="121"/>
      <c r="E24" s="122">
        <v>0.23450593308260953</v>
      </c>
      <c r="F24" s="122">
        <v>4.570981773760896E-2</v>
      </c>
      <c r="G24" s="122">
        <v>4.1620992381317189E-2</v>
      </c>
      <c r="H24" s="122">
        <v>7.2168714971683587E-4</v>
      </c>
      <c r="I24" s="122">
        <v>1.7877894300591161E-2</v>
      </c>
      <c r="J24" s="122">
        <v>1.7877894300591161E-2</v>
      </c>
      <c r="K24" s="122">
        <v>1.7877894300591161E-2</v>
      </c>
      <c r="L24" s="122">
        <v>9.5813910846545749E-3</v>
      </c>
      <c r="M24" s="122">
        <v>8.7027748129511653E-2</v>
      </c>
      <c r="N24" s="122">
        <v>7.9870083668268663E-5</v>
      </c>
      <c r="O24" s="122">
        <v>6.0698105879301492E-6</v>
      </c>
      <c r="P24" s="122">
        <v>6.7509422891620305E-4</v>
      </c>
      <c r="Q24" s="122">
        <v>1.3164821125105075E-4</v>
      </c>
      <c r="R24" s="122">
        <v>1.842947086940716E-4</v>
      </c>
      <c r="S24" s="122">
        <v>1.9031370676511879E-4</v>
      </c>
      <c r="T24" s="122">
        <v>2.0609625999346868E-5</v>
      </c>
      <c r="U24" s="122">
        <v>1.5529991386691941E-4</v>
      </c>
      <c r="V24" s="122">
        <v>2.5497596343366385E-2</v>
      </c>
      <c r="W24" s="122">
        <v>1.1935370613157014E-3</v>
      </c>
      <c r="X24" s="122">
        <v>1.6198002974998804E-6</v>
      </c>
      <c r="Y24" s="122">
        <v>1.2787897085525373E-5</v>
      </c>
      <c r="Z24" s="122">
        <v>1.4492950030262085E-6</v>
      </c>
      <c r="AA24" s="122">
        <v>1.2787897085525373E-6</v>
      </c>
      <c r="AB24" s="122">
        <v>1.7135782094603995E-5</v>
      </c>
      <c r="AC24" s="122" t="s">
        <v>421</v>
      </c>
      <c r="AD24" s="122" t="s">
        <v>421</v>
      </c>
      <c r="AE24" s="123"/>
      <c r="AF24" s="122">
        <v>852.67935716835825</v>
      </c>
      <c r="AG24" s="122" t="s">
        <v>420</v>
      </c>
      <c r="AH24" s="122">
        <v>1060.5712860000001</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2.1075424047148061</v>
      </c>
      <c r="F27" s="122">
        <v>0.31396080511016045</v>
      </c>
      <c r="G27" s="122">
        <v>2.8971433795590478E-3</v>
      </c>
      <c r="H27" s="122">
        <v>2.4510846641656266E-2</v>
      </c>
      <c r="I27" s="122">
        <v>6.9134529012508647E-2</v>
      </c>
      <c r="J27" s="122">
        <v>6.9134529012508647E-2</v>
      </c>
      <c r="K27" s="122">
        <v>6.9134529012508647E-2</v>
      </c>
      <c r="L27" s="122">
        <v>4.2530829311884379E-2</v>
      </c>
      <c r="M27" s="122">
        <v>2.369991073616263</v>
      </c>
      <c r="N27" s="122">
        <v>1.7100766732983536E-4</v>
      </c>
      <c r="O27" s="122">
        <v>1.9461955926997887E-5</v>
      </c>
      <c r="P27" s="122">
        <v>1.3250957051322936E-3</v>
      </c>
      <c r="Q27" s="122">
        <v>3.3020938868959904E-5</v>
      </c>
      <c r="R27" s="122">
        <v>1.6734089907347075E-3</v>
      </c>
      <c r="S27" s="122">
        <v>1.1384189194161964E-3</v>
      </c>
      <c r="T27" s="122">
        <v>1.6639241848352929E-4</v>
      </c>
      <c r="U27" s="122">
        <v>2.7117965883924039E-5</v>
      </c>
      <c r="V27" s="122">
        <v>4.7041446695552502E-3</v>
      </c>
      <c r="W27" s="122">
        <v>7.9877000000000004E-2</v>
      </c>
      <c r="X27" s="122">
        <v>3.9902595187999998E-3</v>
      </c>
      <c r="Y27" s="122">
        <v>4.4760968664000001E-3</v>
      </c>
      <c r="Z27" s="122">
        <v>3.4917020069000003E-3</v>
      </c>
      <c r="AA27" s="122">
        <v>3.7887720961000005E-3</v>
      </c>
      <c r="AB27" s="122">
        <v>1.5746830488200001E-2</v>
      </c>
      <c r="AC27" s="122">
        <v>7.9877599999999996E-5</v>
      </c>
      <c r="AD27" s="122">
        <v>1.5982200000000001E-5</v>
      </c>
      <c r="AE27" s="123"/>
      <c r="AF27" s="122">
        <v>8675.0269141898007</v>
      </c>
      <c r="AG27" s="122" t="s">
        <v>420</v>
      </c>
      <c r="AH27" s="122">
        <v>1.1111483644</v>
      </c>
      <c r="AI27" s="122">
        <v>374.58590846120001</v>
      </c>
      <c r="AJ27" s="122" t="s">
        <v>420</v>
      </c>
      <c r="AK27" s="122" t="s">
        <v>420</v>
      </c>
      <c r="AL27" s="124" t="s">
        <v>9</v>
      </c>
    </row>
    <row r="28" spans="1:38" s="90" customFormat="1" ht="26.25" customHeight="1" thickBot="1" x14ac:dyDescent="0.3">
      <c r="A28" s="77" t="s">
        <v>109</v>
      </c>
      <c r="B28" s="77" t="s">
        <v>140</v>
      </c>
      <c r="C28" s="77" t="s">
        <v>123</v>
      </c>
      <c r="D28" s="121"/>
      <c r="E28" s="122">
        <v>0.5866183825476754</v>
      </c>
      <c r="F28" s="122">
        <v>5.0392321864510786E-2</v>
      </c>
      <c r="G28" s="122">
        <v>6.7969271442641069E-4</v>
      </c>
      <c r="H28" s="122">
        <v>7.8734290578602064E-4</v>
      </c>
      <c r="I28" s="122">
        <v>2.6044071413705804E-2</v>
      </c>
      <c r="J28" s="122">
        <v>2.6044071413705804E-2</v>
      </c>
      <c r="K28" s="122">
        <v>2.6044071413705804E-2</v>
      </c>
      <c r="L28" s="122">
        <v>1.5913143220476635E-2</v>
      </c>
      <c r="M28" s="122">
        <v>0.27741944053168671</v>
      </c>
      <c r="N28" s="122">
        <v>2.2468806044459432E-5</v>
      </c>
      <c r="O28" s="122">
        <v>2.2843686004854961E-6</v>
      </c>
      <c r="P28" s="122">
        <v>2.3042807288910233E-4</v>
      </c>
      <c r="Q28" s="122">
        <v>4.4750172108721109E-6</v>
      </c>
      <c r="R28" s="122">
        <v>3.6238222482514392E-4</v>
      </c>
      <c r="S28" s="122">
        <v>2.432672622672511E-4</v>
      </c>
      <c r="T28" s="122">
        <v>1.0543274253425221E-5</v>
      </c>
      <c r="U28" s="122">
        <v>4.3812972207732271E-6</v>
      </c>
      <c r="V28" s="122">
        <v>7.8582190003621453E-4</v>
      </c>
      <c r="W28" s="122">
        <v>1.90064E-2</v>
      </c>
      <c r="X28" s="122">
        <v>7.6603174910000005E-4</v>
      </c>
      <c r="Y28" s="122">
        <v>8.5865999829999996E-4</v>
      </c>
      <c r="Z28" s="122">
        <v>6.7336943449999994E-4</v>
      </c>
      <c r="AA28" s="122">
        <v>7.1413515319999996E-4</v>
      </c>
      <c r="AB28" s="122">
        <v>3.0121963350999998E-3</v>
      </c>
      <c r="AC28" s="122">
        <v>1.9006000000000001E-5</v>
      </c>
      <c r="AD28" s="122">
        <v>3.8141E-6</v>
      </c>
      <c r="AE28" s="123"/>
      <c r="AF28" s="122">
        <v>1745.0842352336999</v>
      </c>
      <c r="AG28" s="122" t="s">
        <v>420</v>
      </c>
      <c r="AH28" s="122" t="s">
        <v>421</v>
      </c>
      <c r="AI28" s="122">
        <v>74.4952354582</v>
      </c>
      <c r="AJ28" s="122" t="s">
        <v>420</v>
      </c>
      <c r="AK28" s="122" t="s">
        <v>420</v>
      </c>
      <c r="AL28" s="124" t="s">
        <v>9</v>
      </c>
    </row>
    <row r="29" spans="1:38" s="90" customFormat="1" ht="26.25" customHeight="1" thickBot="1" x14ac:dyDescent="0.3">
      <c r="A29" s="77" t="s">
        <v>109</v>
      </c>
      <c r="B29" s="77" t="s">
        <v>141</v>
      </c>
      <c r="C29" s="77" t="s">
        <v>124</v>
      </c>
      <c r="D29" s="121"/>
      <c r="E29" s="122">
        <v>1.244135361643</v>
      </c>
      <c r="F29" s="122">
        <v>3.9992327058376138E-2</v>
      </c>
      <c r="G29" s="122">
        <v>8.0410666668012979E-4</v>
      </c>
      <c r="H29" s="122">
        <v>8.5117492429499211E-4</v>
      </c>
      <c r="I29" s="122">
        <v>1.9803294126949159E-2</v>
      </c>
      <c r="J29" s="122">
        <v>1.9803294126949159E-2</v>
      </c>
      <c r="K29" s="122">
        <v>1.9803294126949159E-2</v>
      </c>
      <c r="L29" s="122">
        <v>1.3767126073600115E-2</v>
      </c>
      <c r="M29" s="122">
        <v>0.37956306017332819</v>
      </c>
      <c r="N29" s="122">
        <v>2.5061797394675754E-5</v>
      </c>
      <c r="O29" s="122">
        <v>2.5062151020807228E-6</v>
      </c>
      <c r="P29" s="122">
        <v>2.6564775000394809E-4</v>
      </c>
      <c r="Q29" s="122">
        <v>5.0123417976285782E-6</v>
      </c>
      <c r="R29" s="122">
        <v>4.2603207874411872E-4</v>
      </c>
      <c r="S29" s="122">
        <v>2.8569234324168761E-4</v>
      </c>
      <c r="T29" s="122">
        <v>1.00261865063159E-5</v>
      </c>
      <c r="U29" s="122">
        <v>5.0122533910957108E-6</v>
      </c>
      <c r="V29" s="122">
        <v>9.0220295820124172E-4</v>
      </c>
      <c r="W29" s="122">
        <v>6.2611000000000003E-3</v>
      </c>
      <c r="X29" s="122">
        <v>1.173539314E-4</v>
      </c>
      <c r="Y29" s="122">
        <v>7.1064325080000008E-4</v>
      </c>
      <c r="Z29" s="122">
        <v>7.9409493519999998E-4</v>
      </c>
      <c r="AA29" s="122">
        <v>1.825505599E-4</v>
      </c>
      <c r="AB29" s="122">
        <v>1.8046426773000001E-3</v>
      </c>
      <c r="AC29" s="122">
        <v>4.5082999999999997E-6</v>
      </c>
      <c r="AD29" s="122">
        <v>9.1220000000000003E-7</v>
      </c>
      <c r="AE29" s="123"/>
      <c r="AF29" s="122">
        <v>2039.6975278552</v>
      </c>
      <c r="AG29" s="122" t="s">
        <v>420</v>
      </c>
      <c r="AH29" s="122">
        <v>0.55879646959999996</v>
      </c>
      <c r="AI29" s="122">
        <v>86.964305840500003</v>
      </c>
      <c r="AJ29" s="122" t="s">
        <v>420</v>
      </c>
      <c r="AK29" s="122" t="s">
        <v>420</v>
      </c>
      <c r="AL29" s="124" t="s">
        <v>9</v>
      </c>
    </row>
    <row r="30" spans="1:38" s="90" customFormat="1" ht="26.25" customHeight="1" thickBot="1" x14ac:dyDescent="0.3">
      <c r="A30" s="77" t="s">
        <v>109</v>
      </c>
      <c r="B30" s="77" t="s">
        <v>142</v>
      </c>
      <c r="C30" s="77" t="s">
        <v>44</v>
      </c>
      <c r="D30" s="121"/>
      <c r="E30" s="122">
        <v>1.0383923432852403E-2</v>
      </c>
      <c r="F30" s="122">
        <v>7.5752416374705908E-2</v>
      </c>
      <c r="G30" s="122">
        <v>1.6240797709619952E-5</v>
      </c>
      <c r="H30" s="122">
        <v>9.4172092841640089E-5</v>
      </c>
      <c r="I30" s="122">
        <v>9.0090653623764807E-4</v>
      </c>
      <c r="J30" s="122">
        <v>9.0090653623764807E-4</v>
      </c>
      <c r="K30" s="122">
        <v>9.0090653623764807E-4</v>
      </c>
      <c r="L30" s="122">
        <v>1.6506210365833745E-4</v>
      </c>
      <c r="M30" s="122">
        <v>0.3028104268676079</v>
      </c>
      <c r="N30" s="122">
        <v>3.8519337344183895E-6</v>
      </c>
      <c r="O30" s="122">
        <v>5.1513736025187825E-5</v>
      </c>
      <c r="P30" s="122">
        <v>1.8922743231001225E-5</v>
      </c>
      <c r="Q30" s="122">
        <v>6.5250838727590418E-7</v>
      </c>
      <c r="R30" s="122">
        <v>2.2877101480088058E-4</v>
      </c>
      <c r="S30" s="122">
        <v>8.724535932255563E-3</v>
      </c>
      <c r="T30" s="122">
        <v>3.6221763305897364E-4</v>
      </c>
      <c r="U30" s="122">
        <v>5.1289706505741907E-5</v>
      </c>
      <c r="V30" s="122">
        <v>5.1146804053280879E-3</v>
      </c>
      <c r="W30" s="122">
        <v>6.7709999999999992E-4</v>
      </c>
      <c r="X30" s="122">
        <v>1.3709985699999999E-5</v>
      </c>
      <c r="Y30" s="122">
        <v>1.6859805099999999E-5</v>
      </c>
      <c r="Z30" s="122">
        <v>1.0759227099999999E-5</v>
      </c>
      <c r="AA30" s="122">
        <v>1.8588608600000002E-5</v>
      </c>
      <c r="AB30" s="122">
        <v>5.9917626500000006E-5</v>
      </c>
      <c r="AC30" s="122">
        <v>6.7670000000000002E-7</v>
      </c>
      <c r="AD30" s="122">
        <v>2.417E-7</v>
      </c>
      <c r="AE30" s="123"/>
      <c r="AF30" s="122">
        <v>89.110141671500003</v>
      </c>
      <c r="AG30" s="122" t="s">
        <v>420</v>
      </c>
      <c r="AH30" s="122" t="s">
        <v>421</v>
      </c>
      <c r="AI30" s="122">
        <v>4.0130334387</v>
      </c>
      <c r="AJ30" s="122" t="s">
        <v>420</v>
      </c>
      <c r="AK30" s="122" t="s">
        <v>420</v>
      </c>
      <c r="AL30" s="124" t="s">
        <v>9</v>
      </c>
    </row>
    <row r="31" spans="1:38" s="90" customFormat="1" ht="26.25" customHeight="1" thickBot="1" x14ac:dyDescent="0.3">
      <c r="A31" s="77" t="s">
        <v>109</v>
      </c>
      <c r="B31" s="77" t="s">
        <v>143</v>
      </c>
      <c r="C31" s="77" t="s">
        <v>45</v>
      </c>
      <c r="D31" s="121"/>
      <c r="E31" s="122" t="s">
        <v>420</v>
      </c>
      <c r="F31" s="122">
        <v>0.21284908190836493</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9.4491087936000007</v>
      </c>
      <c r="AG31" s="122" t="s">
        <v>420</v>
      </c>
      <c r="AH31" s="122" t="s">
        <v>420</v>
      </c>
      <c r="AI31" s="122">
        <v>0.42553618310000002</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6.0589046300497516E-2</v>
      </c>
      <c r="J32" s="122">
        <v>0.12503574207252369</v>
      </c>
      <c r="K32" s="122">
        <v>0.15075962756962147</v>
      </c>
      <c r="L32" s="122">
        <v>1.1518334529067137E-2</v>
      </c>
      <c r="M32" s="122" t="s">
        <v>420</v>
      </c>
      <c r="N32" s="126">
        <v>0.56306915963464077</v>
      </c>
      <c r="O32" s="122">
        <v>2.3192686440358821E-3</v>
      </c>
      <c r="P32" s="116" t="s">
        <v>421</v>
      </c>
      <c r="Q32" s="122">
        <v>6.369580806629911E-3</v>
      </c>
      <c r="R32" s="122">
        <v>0.21172307166756071</v>
      </c>
      <c r="S32" s="122">
        <v>4.6615855546849794</v>
      </c>
      <c r="T32" s="122">
        <v>3.1543785914821383E-2</v>
      </c>
      <c r="U32" s="122">
        <v>3.0151925513924307E-3</v>
      </c>
      <c r="V32" s="122">
        <v>1.2337689586925473</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3546.4982419604457</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1.6841601260064024E-2</v>
      </c>
      <c r="J33" s="122">
        <v>3.1188150481600042E-2</v>
      </c>
      <c r="K33" s="122">
        <v>6.2376300963200085E-2</v>
      </c>
      <c r="L33" s="122">
        <v>6.6118879020992088E-4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3546.4982419604457</v>
      </c>
      <c r="AL33" s="124" t="s">
        <v>381</v>
      </c>
    </row>
    <row r="34" spans="1:38" s="90" customFormat="1" ht="26.25" customHeight="1" thickBot="1" x14ac:dyDescent="0.3">
      <c r="A34" s="77" t="s">
        <v>107</v>
      </c>
      <c r="B34" s="77" t="s">
        <v>146</v>
      </c>
      <c r="C34" s="77" t="s">
        <v>48</v>
      </c>
      <c r="D34" s="121"/>
      <c r="E34" s="122">
        <v>4.5269641688400003E-2</v>
      </c>
      <c r="F34" s="122">
        <v>4.0181913295200006E-3</v>
      </c>
      <c r="G34" s="122">
        <v>1.7825617728E-3</v>
      </c>
      <c r="H34" s="122">
        <v>6.0532826868000008E-6</v>
      </c>
      <c r="I34" s="122">
        <v>1.183546743732E-3</v>
      </c>
      <c r="J34" s="122">
        <v>1.2437082035640001E-3</v>
      </c>
      <c r="K34" s="122">
        <v>1.3131538392960002E-3</v>
      </c>
      <c r="L34" s="122">
        <v>7.6930538342580019E-4</v>
      </c>
      <c r="M34" s="122">
        <v>9.2433255260400016E-3</v>
      </c>
      <c r="N34" s="122" t="s">
        <v>421</v>
      </c>
      <c r="O34" s="122">
        <v>8.6528519388000011E-6</v>
      </c>
      <c r="P34" s="122" t="s">
        <v>421</v>
      </c>
      <c r="Q34" s="122" t="s">
        <v>421</v>
      </c>
      <c r="R34" s="122">
        <v>4.3189986286800009E-5</v>
      </c>
      <c r="S34" s="122">
        <v>1.4683852603440003E-3</v>
      </c>
      <c r="T34" s="122">
        <v>6.04585534608E-5</v>
      </c>
      <c r="U34" s="122">
        <v>8.6528519388000011E-6</v>
      </c>
      <c r="V34" s="122">
        <v>8.6379972573600021E-4</v>
      </c>
      <c r="W34" s="122" t="s">
        <v>421</v>
      </c>
      <c r="X34" s="122">
        <v>2.5921419112799998E-5</v>
      </c>
      <c r="Y34" s="122">
        <v>4.3189986286800009E-5</v>
      </c>
      <c r="Z34" s="122" t="s">
        <v>421</v>
      </c>
      <c r="AA34" s="122" t="s">
        <v>421</v>
      </c>
      <c r="AB34" s="122">
        <v>6.9111405399600008E-5</v>
      </c>
      <c r="AC34" s="122" t="s">
        <v>420</v>
      </c>
      <c r="AD34" s="122" t="s">
        <v>420</v>
      </c>
      <c r="AE34" s="123"/>
      <c r="AF34" s="122">
        <v>37.136703600000004</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2.1611194714192657E-2</v>
      </c>
      <c r="F36" s="122">
        <v>5.2381704639663652E-4</v>
      </c>
      <c r="G36" s="122">
        <v>5.4476972825250199E-4</v>
      </c>
      <c r="H36" s="122">
        <v>2.1880586338053786E-4</v>
      </c>
      <c r="I36" s="122">
        <v>2.9892492781034721E-4</v>
      </c>
      <c r="J36" s="122">
        <v>3.2027670836822913E-4</v>
      </c>
      <c r="K36" s="122">
        <v>3.2027670836822913E-4</v>
      </c>
      <c r="L36" s="122">
        <v>1.4457350480547166E-5</v>
      </c>
      <c r="M36" s="122">
        <v>1.1494042618074764E-3</v>
      </c>
      <c r="N36" s="122">
        <v>3.8912123446607282E-5</v>
      </c>
      <c r="O36" s="122">
        <v>2.993240265123637E-6</v>
      </c>
      <c r="P36" s="122">
        <v>8.9797207953709097E-6</v>
      </c>
      <c r="Q36" s="122">
        <v>1.1972961060494548E-5</v>
      </c>
      <c r="R36" s="122">
        <v>1.4966201325618185E-5</v>
      </c>
      <c r="S36" s="122">
        <v>2.6340514333088007E-4</v>
      </c>
      <c r="T36" s="122">
        <v>2.9932402651236366E-4</v>
      </c>
      <c r="U36" s="122">
        <v>2.9932402651236369E-5</v>
      </c>
      <c r="V36" s="122">
        <v>3.5918883181483639E-4</v>
      </c>
      <c r="W36" s="122">
        <v>3.8912123446607282E-5</v>
      </c>
      <c r="X36" s="122">
        <v>5.9864805302472734E-7</v>
      </c>
      <c r="Y36" s="122">
        <v>2.993240265123637E-6</v>
      </c>
      <c r="Z36" s="122">
        <v>2.993240265123637E-6</v>
      </c>
      <c r="AA36" s="122">
        <v>2.9932402651236367E-7</v>
      </c>
      <c r="AB36" s="122">
        <v>6.8844526097843646E-6</v>
      </c>
      <c r="AC36" s="122">
        <v>2.3945922120989096E-5</v>
      </c>
      <c r="AD36" s="122">
        <v>1.1374313007469819E-5</v>
      </c>
      <c r="AE36" s="123"/>
      <c r="AF36" s="122">
        <v>12.870933140031637</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26.833333333333339</v>
      </c>
      <c r="AI37" s="122" t="s">
        <v>420</v>
      </c>
      <c r="AJ37" s="122" t="s">
        <v>420</v>
      </c>
      <c r="AK37" s="122" t="s">
        <v>337</v>
      </c>
      <c r="AL37" s="124" t="s">
        <v>9</v>
      </c>
    </row>
    <row r="38" spans="1:38" s="90" customFormat="1" ht="26.25" customHeight="1" thickBot="1" x14ac:dyDescent="0.3">
      <c r="A38" s="77" t="s">
        <v>107</v>
      </c>
      <c r="B38" s="77" t="s">
        <v>150</v>
      </c>
      <c r="C38" s="77" t="s">
        <v>249</v>
      </c>
      <c r="D38" s="129"/>
      <c r="E38" s="122">
        <v>5.5814645627837436E-3</v>
      </c>
      <c r="F38" s="122">
        <v>3.7528882821840937E-4</v>
      </c>
      <c r="G38" s="122">
        <v>4.7826838466987776E-6</v>
      </c>
      <c r="H38" s="122">
        <v>2.363414926458478E-6</v>
      </c>
      <c r="I38" s="122">
        <v>2.2729681442045164E-4</v>
      </c>
      <c r="J38" s="122">
        <v>3.1680410070909375E-4</v>
      </c>
      <c r="K38" s="122">
        <v>1.0018692818400598E-3</v>
      </c>
      <c r="L38" s="122">
        <v>1.5077907274255116E-4</v>
      </c>
      <c r="M38" s="122">
        <v>2.8088302256009819E-3</v>
      </c>
      <c r="N38" s="122">
        <v>2.6883805941717166E-10</v>
      </c>
      <c r="O38" s="122">
        <v>4.0801916846608359E-6</v>
      </c>
      <c r="P38" s="122" t="s">
        <v>421</v>
      </c>
      <c r="Q38" s="122" t="s">
        <v>421</v>
      </c>
      <c r="R38" s="122">
        <v>1.6087078111140095E-5</v>
      </c>
      <c r="S38" s="122">
        <v>5.9148121910101818E-4</v>
      </c>
      <c r="T38" s="122">
        <v>2.1982141624729411E-5</v>
      </c>
      <c r="U38" s="122">
        <v>2.9817811876802763E-6</v>
      </c>
      <c r="V38" s="122">
        <v>3.3537555338071778E-4</v>
      </c>
      <c r="W38" s="122" t="s">
        <v>421</v>
      </c>
      <c r="X38" s="122">
        <v>8.9444045200037682E-6</v>
      </c>
      <c r="Y38" s="122">
        <v>1.4903187465162296E-5</v>
      </c>
      <c r="Z38" s="122" t="s">
        <v>420</v>
      </c>
      <c r="AA38" s="122" t="s">
        <v>420</v>
      </c>
      <c r="AB38" s="122">
        <v>2.3847591985166081E-5</v>
      </c>
      <c r="AC38" s="122" t="s">
        <v>421</v>
      </c>
      <c r="AD38" s="122" t="s">
        <v>420</v>
      </c>
      <c r="AE38" s="123"/>
      <c r="AF38" s="122">
        <v>12.834692758822042</v>
      </c>
      <c r="AG38" s="122" t="s">
        <v>420</v>
      </c>
      <c r="AH38" s="122" t="s">
        <v>420</v>
      </c>
      <c r="AI38" s="122">
        <v>2.2061231643455944E-5</v>
      </c>
      <c r="AJ38" s="122" t="s">
        <v>420</v>
      </c>
      <c r="AK38" s="122" t="s">
        <v>337</v>
      </c>
      <c r="AL38" s="124" t="s">
        <v>9</v>
      </c>
    </row>
    <row r="39" spans="1:38" s="90" customFormat="1" ht="26.25" customHeight="1" thickBot="1" x14ac:dyDescent="0.3">
      <c r="A39" s="77" t="s">
        <v>101</v>
      </c>
      <c r="B39" s="77" t="s">
        <v>151</v>
      </c>
      <c r="C39" s="77" t="s">
        <v>345</v>
      </c>
      <c r="D39" s="121"/>
      <c r="E39" s="122">
        <v>0.60137836276858236</v>
      </c>
      <c r="F39" s="122">
        <v>0.3422267368760179</v>
      </c>
      <c r="G39" s="122">
        <v>0.10973101712430697</v>
      </c>
      <c r="H39" s="122">
        <v>2.1039074639208954E-4</v>
      </c>
      <c r="I39" s="122">
        <v>4.8049286451712109E-2</v>
      </c>
      <c r="J39" s="122">
        <v>5.4361008843474792E-2</v>
      </c>
      <c r="K39" s="122">
        <v>5.4361008843474792E-2</v>
      </c>
      <c r="L39" s="122">
        <v>2.1614545320368071E-2</v>
      </c>
      <c r="M39" s="122">
        <v>0.57411161328944327</v>
      </c>
      <c r="N39" s="122">
        <v>1.6974809035870363E-2</v>
      </c>
      <c r="O39" s="122">
        <v>3.2733106432021424E-4</v>
      </c>
      <c r="P39" s="122">
        <v>1.5153846055120895E-3</v>
      </c>
      <c r="Q39" s="122">
        <v>2.3569475910804479E-3</v>
      </c>
      <c r="R39" s="122">
        <v>2.1208723840894551E-2</v>
      </c>
      <c r="S39" s="122">
        <v>6.3456522320998058E-3</v>
      </c>
      <c r="T39" s="122">
        <v>0.26315808219179748</v>
      </c>
      <c r="U39" s="122">
        <v>9.6728718468168959E-4</v>
      </c>
      <c r="V39" s="122">
        <v>4.7396789522152115E-2</v>
      </c>
      <c r="W39" s="122">
        <v>1.2623444783525371E-2</v>
      </c>
      <c r="X39" s="122">
        <v>3.9974241814497004E-6</v>
      </c>
      <c r="Y39" s="122">
        <v>3.1558611958813422E-5</v>
      </c>
      <c r="Z39" s="122">
        <v>3.5766426886655215E-6</v>
      </c>
      <c r="AA39" s="122">
        <v>3.1558611958813425E-6</v>
      </c>
      <c r="AB39" s="122">
        <v>4.2288540024809984E-5</v>
      </c>
      <c r="AC39" s="122">
        <v>4.6285964206259697E-4</v>
      </c>
      <c r="AD39" s="122">
        <v>2.7350797030971634E-7</v>
      </c>
      <c r="AE39" s="123"/>
      <c r="AF39" s="122">
        <v>2105.1867131208951</v>
      </c>
      <c r="AG39" s="122" t="s">
        <v>420</v>
      </c>
      <c r="AH39" s="122">
        <v>13004.758447199998</v>
      </c>
      <c r="AI39" s="122">
        <v>43.900894800000003</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1.1466540168679475</v>
      </c>
      <c r="F41" s="122">
        <v>0.23624900449318023</v>
      </c>
      <c r="G41" s="122">
        <v>0.41161260100554609</v>
      </c>
      <c r="H41" s="122">
        <v>8.9280482597025885E-3</v>
      </c>
      <c r="I41" s="122">
        <v>0.17751155088031442</v>
      </c>
      <c r="J41" s="122">
        <v>0.17992991907057279</v>
      </c>
      <c r="K41" s="122">
        <v>0.19304603500614073</v>
      </c>
      <c r="L41" s="122">
        <v>1.5382442975162697E-2</v>
      </c>
      <c r="M41" s="122">
        <v>2.3417757972023909</v>
      </c>
      <c r="N41" s="122">
        <v>2.871443921471032E-2</v>
      </c>
      <c r="O41" s="122">
        <v>7.488974782173584E-4</v>
      </c>
      <c r="P41" s="122">
        <v>3.660096103641478E-3</v>
      </c>
      <c r="Q41" s="122">
        <v>4.0545741279252295E-3</v>
      </c>
      <c r="R41" s="122">
        <v>9.7562147426713108E-3</v>
      </c>
      <c r="S41" s="122">
        <v>8.2168079682199864E-3</v>
      </c>
      <c r="T41" s="122">
        <v>3.151647344007082E-3</v>
      </c>
      <c r="U41" s="122">
        <v>1.5087628205345796E-3</v>
      </c>
      <c r="V41" s="122">
        <v>8.8410647065344392E-2</v>
      </c>
      <c r="W41" s="122">
        <v>0.20161694653505638</v>
      </c>
      <c r="X41" s="122">
        <v>4.8060686032522684E-2</v>
      </c>
      <c r="Y41" s="122">
        <v>7.1477696577179992E-2</v>
      </c>
      <c r="Z41" s="122">
        <v>2.8459984063304022E-2</v>
      </c>
      <c r="AA41" s="122">
        <v>2.4639333267054163E-2</v>
      </c>
      <c r="AB41" s="122">
        <v>0.17263769994006084</v>
      </c>
      <c r="AC41" s="122">
        <v>3.517042367033893E-4</v>
      </c>
      <c r="AD41" s="122">
        <v>2.7400341563891848E-2</v>
      </c>
      <c r="AE41" s="123"/>
      <c r="AF41" s="122">
        <v>5577.0598841878145</v>
      </c>
      <c r="AG41" s="122">
        <v>155.64740039999998</v>
      </c>
      <c r="AH41" s="122">
        <v>20887.434349200004</v>
      </c>
      <c r="AI41" s="122">
        <v>263.35942466002456</v>
      </c>
      <c r="AJ41" s="122" t="s">
        <v>420</v>
      </c>
      <c r="AK41" s="122" t="s">
        <v>337</v>
      </c>
      <c r="AL41" s="124" t="s">
        <v>9</v>
      </c>
    </row>
    <row r="42" spans="1:38" s="90" customFormat="1" ht="26.25" customHeight="1" thickBot="1" x14ac:dyDescent="0.3">
      <c r="A42" s="77" t="s">
        <v>107</v>
      </c>
      <c r="B42" s="77" t="s">
        <v>154</v>
      </c>
      <c r="C42" s="77" t="s">
        <v>50</v>
      </c>
      <c r="D42" s="121"/>
      <c r="E42" s="122">
        <v>3.2071761997309722E-3</v>
      </c>
      <c r="F42" s="122">
        <v>5.8408369756671907E-2</v>
      </c>
      <c r="G42" s="122">
        <v>3.2707718941065538E-6</v>
      </c>
      <c r="H42" s="122">
        <v>6.9318337316785919E-6</v>
      </c>
      <c r="I42" s="122">
        <v>2.7269163001355997E-4</v>
      </c>
      <c r="J42" s="122">
        <v>2.9333267999528002E-4</v>
      </c>
      <c r="K42" s="122">
        <v>3.1643222898416004E-4</v>
      </c>
      <c r="L42" s="122">
        <v>3.92156093352979E-5</v>
      </c>
      <c r="M42" s="122">
        <v>0.20674285095000508</v>
      </c>
      <c r="N42" s="122">
        <v>1.0834867197620823E-5</v>
      </c>
      <c r="O42" s="122">
        <v>4.8715909113170578E-6</v>
      </c>
      <c r="P42" s="122" t="s">
        <v>421</v>
      </c>
      <c r="Q42" s="122" t="s">
        <v>421</v>
      </c>
      <c r="R42" s="122">
        <v>6.2611258955410935E-5</v>
      </c>
      <c r="S42" s="122">
        <v>1.6374058514493171E-3</v>
      </c>
      <c r="T42" s="122">
        <v>3.6996524292164204E-5</v>
      </c>
      <c r="U42" s="122">
        <v>4.3803611861770579E-6</v>
      </c>
      <c r="V42" s="122">
        <v>7.4968541838269778E-4</v>
      </c>
      <c r="W42" s="122" t="s">
        <v>421</v>
      </c>
      <c r="X42" s="122">
        <v>1.2160262691275058E-5</v>
      </c>
      <c r="Y42" s="122">
        <v>1.3313651324099158E-5</v>
      </c>
      <c r="Z42" s="122" t="s">
        <v>420</v>
      </c>
      <c r="AA42" s="122" t="s">
        <v>420</v>
      </c>
      <c r="AB42" s="122">
        <v>2.5473914015374216E-5</v>
      </c>
      <c r="AC42" s="122" t="s">
        <v>421</v>
      </c>
      <c r="AD42" s="122" t="s">
        <v>420</v>
      </c>
      <c r="AE42" s="123"/>
      <c r="AF42" s="122">
        <v>19.40500005476439</v>
      </c>
      <c r="AG42" s="122" t="s">
        <v>420</v>
      </c>
      <c r="AH42" s="122" t="s">
        <v>420</v>
      </c>
      <c r="AI42" s="122">
        <v>0.8891245368717593</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1.5203313945032059E-3</v>
      </c>
      <c r="F44" s="122">
        <v>4.8438162165479227E-3</v>
      </c>
      <c r="G44" s="122">
        <v>1.0611376527242973E-6</v>
      </c>
      <c r="H44" s="122">
        <v>5.1496466346878697E-7</v>
      </c>
      <c r="I44" s="122">
        <v>1.565688516000394E-4</v>
      </c>
      <c r="J44" s="122">
        <v>1.6547104643923827E-4</v>
      </c>
      <c r="K44" s="122">
        <v>2.5539736571842135E-4</v>
      </c>
      <c r="L44" s="122">
        <v>4.1266781305410486E-5</v>
      </c>
      <c r="M44" s="122">
        <v>1.2497069887707274E-2</v>
      </c>
      <c r="N44" s="122">
        <v>4.77519518847757E-7</v>
      </c>
      <c r="O44" s="122">
        <v>2.050436147230037E-6</v>
      </c>
      <c r="P44" s="122" t="s">
        <v>421</v>
      </c>
      <c r="Q44" s="122" t="s">
        <v>421</v>
      </c>
      <c r="R44" s="122">
        <v>6.234372950614466E-6</v>
      </c>
      <c r="S44" s="122">
        <v>2.6884731674522668E-4</v>
      </c>
      <c r="T44" s="122">
        <v>7.7638558830756837E-6</v>
      </c>
      <c r="U44" s="122">
        <v>7.6474081313060823E-7</v>
      </c>
      <c r="V44" s="122">
        <v>1.5554572342747574E-4</v>
      </c>
      <c r="W44" s="122" t="s">
        <v>421</v>
      </c>
      <c r="X44" s="122">
        <v>2.5401706876514436E-6</v>
      </c>
      <c r="Y44" s="122">
        <v>3.6835455111524024E-6</v>
      </c>
      <c r="Z44" s="122" t="s">
        <v>420</v>
      </c>
      <c r="AA44" s="122" t="s">
        <v>420</v>
      </c>
      <c r="AB44" s="122">
        <v>6.2237161988038435E-6</v>
      </c>
      <c r="AC44" s="122" t="s">
        <v>421</v>
      </c>
      <c r="AD44" s="122" t="s">
        <v>420</v>
      </c>
      <c r="AE44" s="123"/>
      <c r="AF44" s="122">
        <v>3.3135265695410272</v>
      </c>
      <c r="AG44" s="122" t="s">
        <v>420</v>
      </c>
      <c r="AH44" s="122" t="s">
        <v>420</v>
      </c>
      <c r="AI44" s="122">
        <v>3.9185927552113128E-2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4.7952574985881239E-5</v>
      </c>
      <c r="F47" s="122">
        <v>7.5250813929388348E-6</v>
      </c>
      <c r="G47" s="122">
        <v>2.2032504418656427E-8</v>
      </c>
      <c r="H47" s="122">
        <v>1.2294560936620168E-8</v>
      </c>
      <c r="I47" s="122">
        <v>1.0425117499929041E-5</v>
      </c>
      <c r="J47" s="122">
        <v>5.8132909788990528E-5</v>
      </c>
      <c r="K47" s="122">
        <v>3.7005767532044862E-4</v>
      </c>
      <c r="L47" s="122">
        <v>2.8172979435859325E-6</v>
      </c>
      <c r="M47" s="122">
        <v>2.9036795420818673E-5</v>
      </c>
      <c r="N47" s="122" t="s">
        <v>420</v>
      </c>
      <c r="O47" s="122">
        <v>2.1308238178970222E-6</v>
      </c>
      <c r="P47" s="122" t="s">
        <v>421</v>
      </c>
      <c r="Q47" s="122" t="s">
        <v>421</v>
      </c>
      <c r="R47" s="122">
        <v>3.0976322386539874E-6</v>
      </c>
      <c r="S47" s="122">
        <v>1.7422349795195922E-4</v>
      </c>
      <c r="T47" s="122">
        <v>3.078843126128276E-6</v>
      </c>
      <c r="U47" s="122">
        <v>1.3735975323351901E-8</v>
      </c>
      <c r="V47" s="122">
        <v>9.949228000819636E-5</v>
      </c>
      <c r="W47" s="122" t="s">
        <v>421</v>
      </c>
      <c r="X47" s="122">
        <v>3.4560668666646661E-8</v>
      </c>
      <c r="Y47" s="122">
        <v>5.9797770610522373E-8</v>
      </c>
      <c r="Z47" s="122" t="s">
        <v>420</v>
      </c>
      <c r="AA47" s="122" t="s">
        <v>420</v>
      </c>
      <c r="AB47" s="122">
        <v>9.4358439277169014E-8</v>
      </c>
      <c r="AC47" s="122" t="s">
        <v>421</v>
      </c>
      <c r="AD47" s="122" t="s">
        <v>420</v>
      </c>
      <c r="AE47" s="123"/>
      <c r="AF47" s="122">
        <v>5.9064693890413127E-2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2.9824000891501785E-2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0.27461770357540582</v>
      </c>
      <c r="AL53" s="124" t="s">
        <v>307</v>
      </c>
    </row>
    <row r="54" spans="1:38" s="90" customFormat="1" ht="37.5" customHeight="1" thickBot="1" x14ac:dyDescent="0.3">
      <c r="A54" s="77" t="s">
        <v>102</v>
      </c>
      <c r="B54" s="77" t="s">
        <v>164</v>
      </c>
      <c r="C54" s="77" t="s">
        <v>258</v>
      </c>
      <c r="D54" s="121"/>
      <c r="E54" s="122" t="s">
        <v>420</v>
      </c>
      <c r="F54" s="122">
        <v>0.1129016303077066</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36110.724425999993</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2.1861685777777779E-3</v>
      </c>
      <c r="J61" s="122">
        <v>2.1861685777777778E-2</v>
      </c>
      <c r="K61" s="122">
        <v>7.2678475555555566E-2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61852.333333333343</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v>4.2755973026666668E-3</v>
      </c>
      <c r="F81" s="122">
        <v>3.0427434922285713E-2</v>
      </c>
      <c r="G81" s="122">
        <v>3.2790878853333331E-3</v>
      </c>
      <c r="H81" s="122" t="s">
        <v>421</v>
      </c>
      <c r="I81" s="122" t="s">
        <v>421</v>
      </c>
      <c r="J81" s="122">
        <v>5.2385232146666665E-4</v>
      </c>
      <c r="K81" s="122">
        <v>5.2385232146666665E-4</v>
      </c>
      <c r="L81" s="122" t="s">
        <v>421</v>
      </c>
      <c r="M81" s="122">
        <v>1.5269703866666666E-2</v>
      </c>
      <c r="N81" s="122">
        <v>0.14728844207999997</v>
      </c>
      <c r="O81" s="122" t="s">
        <v>421</v>
      </c>
      <c r="P81" s="122" t="s">
        <v>421</v>
      </c>
      <c r="Q81" s="122" t="s">
        <v>421</v>
      </c>
      <c r="R81" s="122" t="s">
        <v>421</v>
      </c>
      <c r="S81" s="122" t="s">
        <v>421</v>
      </c>
      <c r="T81" s="122" t="s">
        <v>421</v>
      </c>
      <c r="U81" s="122" t="s">
        <v>421</v>
      </c>
      <c r="V81" s="122" t="s">
        <v>421</v>
      </c>
      <c r="W81" s="122" t="s">
        <v>421</v>
      </c>
      <c r="X81" s="122" t="s">
        <v>421</v>
      </c>
      <c r="Y81" s="122" t="s">
        <v>421</v>
      </c>
      <c r="Z81" s="122" t="s">
        <v>421</v>
      </c>
      <c r="AA81" s="122" t="s">
        <v>421</v>
      </c>
      <c r="AB81" s="122" t="s">
        <v>421</v>
      </c>
      <c r="AC81" s="122" t="s">
        <v>421</v>
      </c>
      <c r="AD81" s="122" t="s">
        <v>421</v>
      </c>
      <c r="AE81" s="123"/>
      <c r="AF81" s="122" t="s">
        <v>420</v>
      </c>
      <c r="AG81" s="122" t="s">
        <v>420</v>
      </c>
      <c r="AH81" s="122" t="s">
        <v>420</v>
      </c>
      <c r="AI81" s="122" t="s">
        <v>420</v>
      </c>
      <c r="AJ81" s="122" t="s">
        <v>420</v>
      </c>
      <c r="AK81" s="122" t="s">
        <v>424</v>
      </c>
      <c r="AL81" s="124" t="s">
        <v>329</v>
      </c>
    </row>
    <row r="82" spans="1:38" s="90" customFormat="1" ht="26.25" customHeight="1" thickBot="1" x14ac:dyDescent="0.3">
      <c r="A82" s="77" t="s">
        <v>103</v>
      </c>
      <c r="B82" s="77" t="s">
        <v>193</v>
      </c>
      <c r="C82" s="83" t="s">
        <v>82</v>
      </c>
      <c r="D82" s="121"/>
      <c r="E82" s="122" t="s">
        <v>420</v>
      </c>
      <c r="F82" s="122">
        <v>2.6467798995527181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1154635</v>
      </c>
      <c r="AL82" s="124" t="s">
        <v>338</v>
      </c>
    </row>
    <row r="83" spans="1:38" s="90" customFormat="1" ht="26.25" customHeight="1" thickBot="1" x14ac:dyDescent="0.3">
      <c r="A83" s="77" t="s">
        <v>100</v>
      </c>
      <c r="B83" s="84" t="s">
        <v>194</v>
      </c>
      <c r="C83" s="83" t="s">
        <v>62</v>
      </c>
      <c r="D83" s="121"/>
      <c r="E83" s="122" t="s">
        <v>421</v>
      </c>
      <c r="F83" s="122">
        <v>8.8846133333333338E-4</v>
      </c>
      <c r="G83" s="122" t="s">
        <v>421</v>
      </c>
      <c r="H83" s="122" t="s">
        <v>420</v>
      </c>
      <c r="I83" s="122">
        <v>2.2211533333333334E-4</v>
      </c>
      <c r="J83" s="122">
        <v>1.6658650000000001E-3</v>
      </c>
      <c r="K83" s="122">
        <v>7.7740366666666678E-3</v>
      </c>
      <c r="L83" s="122">
        <v>1.2660574000000001E-5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0.77192107916055364</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2.5958330000000002E-2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6.1280334387346777E-3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1154635</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0.23983437999999999</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4.1693855597325418E-3</v>
      </c>
      <c r="F91" s="122">
        <v>1.1090908707332868E-2</v>
      </c>
      <c r="G91" s="122">
        <v>1.6645845902657583E-3</v>
      </c>
      <c r="H91" s="122">
        <v>9.5097667635188829E-3</v>
      </c>
      <c r="I91" s="122">
        <v>7.0793952929475684E-2</v>
      </c>
      <c r="J91" s="122">
        <v>7.9036814590939752E-2</v>
      </c>
      <c r="K91" s="122">
        <v>8.0739331453488911E-2</v>
      </c>
      <c r="L91" s="122">
        <v>2.7841847271507092E-4</v>
      </c>
      <c r="M91" s="122">
        <v>0.12749055924823666</v>
      </c>
      <c r="N91" s="122">
        <v>0.13495861786355104</v>
      </c>
      <c r="O91" s="122">
        <v>1.4966648961108296E-2</v>
      </c>
      <c r="P91" s="122">
        <v>3.3060388731212493E-4</v>
      </c>
      <c r="Q91" s="122">
        <v>2.4315682759411863E-4</v>
      </c>
      <c r="R91" s="122">
        <v>1.2708562373169485E-2</v>
      </c>
      <c r="S91" s="122">
        <v>0.48758790664282031</v>
      </c>
      <c r="T91" s="122">
        <v>2.7693266491046985E-2</v>
      </c>
      <c r="U91" s="122">
        <v>2.3738085649460008E-3</v>
      </c>
      <c r="V91" s="122">
        <v>0.28170383082843575</v>
      </c>
      <c r="W91" s="122">
        <v>2.2915100634985261E-4</v>
      </c>
      <c r="X91" s="122">
        <v>2.5435761704833639E-4</v>
      </c>
      <c r="Y91" s="122">
        <v>1.0311795285743368E-4</v>
      </c>
      <c r="Z91" s="122">
        <v>1.0311795285743368E-4</v>
      </c>
      <c r="AA91" s="122">
        <v>1.0311795285743368E-4</v>
      </c>
      <c r="AB91" s="122">
        <v>5.6371147562063744E-4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0.20941911107556768</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3.4511476216034023E-5</v>
      </c>
      <c r="F99" s="122">
        <v>1.4506517794684443E-3</v>
      </c>
      <c r="G99" s="122" t="s">
        <v>420</v>
      </c>
      <c r="H99" s="122">
        <v>1.1756520884558469E-3</v>
      </c>
      <c r="I99" s="122">
        <v>2.6631831085168807E-5</v>
      </c>
      <c r="J99" s="122">
        <v>4.0922081911356948E-5</v>
      </c>
      <c r="K99" s="122">
        <v>8.9638846091543789E-5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6.4955685573582458E-2</v>
      </c>
      <c r="AL99" s="124" t="s">
        <v>334</v>
      </c>
    </row>
    <row r="100" spans="1:38" s="90" customFormat="1" ht="26.25" customHeight="1" thickBot="1" x14ac:dyDescent="0.3">
      <c r="A100" s="77" t="s">
        <v>104</v>
      </c>
      <c r="B100" s="77" t="s">
        <v>203</v>
      </c>
      <c r="C100" s="77" t="s">
        <v>357</v>
      </c>
      <c r="D100" s="129"/>
      <c r="E100" s="122">
        <v>7.3775151772007618E-5</v>
      </c>
      <c r="F100" s="122">
        <v>1.735847977340621E-3</v>
      </c>
      <c r="G100" s="122" t="s">
        <v>420</v>
      </c>
      <c r="H100" s="122">
        <v>1.4645516152141534E-3</v>
      </c>
      <c r="I100" s="122">
        <v>3.5238020221791442E-5</v>
      </c>
      <c r="J100" s="122">
        <v>5.2867657950877646E-5</v>
      </c>
      <c r="K100" s="122">
        <v>1.1551538892699365E-4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0.19623911759619511</v>
      </c>
      <c r="AL100" s="124" t="s">
        <v>334</v>
      </c>
    </row>
    <row r="101" spans="1:38" s="90" customFormat="1" ht="26.25" customHeight="1" thickBot="1" x14ac:dyDescent="0.3">
      <c r="A101" s="77" t="s">
        <v>104</v>
      </c>
      <c r="B101" s="77" t="s">
        <v>205</v>
      </c>
      <c r="C101" s="77" t="s">
        <v>244</v>
      </c>
      <c r="D101" s="129"/>
      <c r="E101" s="122">
        <v>1.0006052995814856E-6</v>
      </c>
      <c r="F101" s="122">
        <v>5.8133699215020268E-6</v>
      </c>
      <c r="G101" s="122" t="s">
        <v>420</v>
      </c>
      <c r="H101" s="122">
        <v>2.3379186713917999E-5</v>
      </c>
      <c r="I101" s="122">
        <v>5.0860626312911318E-7</v>
      </c>
      <c r="J101" s="122">
        <v>1.5258187893873394E-6</v>
      </c>
      <c r="K101" s="122">
        <v>3.5602438419037925E-6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2.543031315645566E-2</v>
      </c>
      <c r="AL101" s="124" t="s">
        <v>334</v>
      </c>
    </row>
    <row r="102" spans="1:38" s="90" customFormat="1" ht="26.25" customHeight="1" thickBot="1" x14ac:dyDescent="0.3">
      <c r="A102" s="77" t="s">
        <v>104</v>
      </c>
      <c r="B102" s="77" t="s">
        <v>206</v>
      </c>
      <c r="C102" s="77" t="s">
        <v>358</v>
      </c>
      <c r="D102" s="129"/>
      <c r="E102" s="122">
        <v>7.8850610835236396E-8</v>
      </c>
      <c r="F102" s="122">
        <v>2.6151627205045888E-6</v>
      </c>
      <c r="G102" s="122" t="s">
        <v>420</v>
      </c>
      <c r="H102" s="122">
        <v>7.4693234723069734E-6</v>
      </c>
      <c r="I102" s="122">
        <v>2.7257777493205649E-8</v>
      </c>
      <c r="J102" s="122">
        <v>3.3517759425983945E-7</v>
      </c>
      <c r="K102" s="122">
        <v>2.3678112205256526E-6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3.4228090459726512E-3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9.7536040481347282E-7</v>
      </c>
      <c r="F104" s="122">
        <v>1.256646288498105E-5</v>
      </c>
      <c r="G104" s="122" t="s">
        <v>420</v>
      </c>
      <c r="H104" s="122">
        <v>2.0259660047363012E-5</v>
      </c>
      <c r="I104" s="122">
        <v>4.3117957387575156E-7</v>
      </c>
      <c r="J104" s="122">
        <v>1.2935387216272547E-6</v>
      </c>
      <c r="K104" s="122">
        <v>3.0182570171302608E-6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2.1558978693787579E-2</v>
      </c>
      <c r="AL104" s="124" t="s">
        <v>334</v>
      </c>
    </row>
    <row r="105" spans="1:38" s="90" customFormat="1" ht="26.25" customHeight="1" thickBot="1" x14ac:dyDescent="0.3">
      <c r="A105" s="77" t="s">
        <v>104</v>
      </c>
      <c r="B105" s="77" t="s">
        <v>298</v>
      </c>
      <c r="C105" s="77" t="s">
        <v>247</v>
      </c>
      <c r="D105" s="129"/>
      <c r="E105" s="122">
        <v>2.0013754473276622E-5</v>
      </c>
      <c r="F105" s="122">
        <v>2.5208438236296602E-4</v>
      </c>
      <c r="G105" s="122" t="s">
        <v>420</v>
      </c>
      <c r="H105" s="122">
        <v>5.0974629423585459E-4</v>
      </c>
      <c r="I105" s="122">
        <v>5.859315577057816E-6</v>
      </c>
      <c r="J105" s="122">
        <v>9.2074959068051392E-6</v>
      </c>
      <c r="K105" s="122">
        <v>2.0089081978483938E-5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4.1852254121841542E-2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1.0476745684501684E-6</v>
      </c>
      <c r="F107" s="122">
        <v>1.1719510038903984E-5</v>
      </c>
      <c r="G107" s="122" t="s">
        <v>420</v>
      </c>
      <c r="H107" s="122">
        <v>4.1781713880912153E-5</v>
      </c>
      <c r="I107" s="122">
        <v>3.1280216315697877E-8</v>
      </c>
      <c r="J107" s="122">
        <v>7.8200540789244695E-7</v>
      </c>
      <c r="K107" s="122">
        <v>3.7145256874891233E-6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0.15640108157848939</v>
      </c>
      <c r="AL107" s="124" t="s">
        <v>334</v>
      </c>
    </row>
    <row r="108" spans="1:38" s="90" customFormat="1" ht="26.25" customHeight="1" thickBot="1" x14ac:dyDescent="0.3">
      <c r="A108" s="77" t="s">
        <v>104</v>
      </c>
      <c r="B108" s="77" t="s">
        <v>300</v>
      </c>
      <c r="C108" s="77" t="s">
        <v>360</v>
      </c>
      <c r="D108" s="129"/>
      <c r="E108" s="122">
        <v>2.1762749548227746E-6</v>
      </c>
      <c r="F108" s="122">
        <v>5.6342019548705947E-5</v>
      </c>
      <c r="G108" s="122" t="s">
        <v>420</v>
      </c>
      <c r="H108" s="122">
        <v>4.5091666293407328E-5</v>
      </c>
      <c r="I108" s="122">
        <v>6.5378704930675131E-7</v>
      </c>
      <c r="J108" s="122">
        <v>8.7171606574233505E-6</v>
      </c>
      <c r="K108" s="122">
        <v>1.7434321314846701E-5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0.43585803287116753</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1.6239738730553693E-7</v>
      </c>
      <c r="F110" s="122">
        <v>1.6578778248320771E-5</v>
      </c>
      <c r="G110" s="122" t="s">
        <v>420</v>
      </c>
      <c r="H110" s="122">
        <v>4.7797763027783303E-6</v>
      </c>
      <c r="I110" s="122">
        <v>7.7470792833868139E-7</v>
      </c>
      <c r="J110" s="122">
        <v>5.6998438856112409E-6</v>
      </c>
      <c r="K110" s="122">
        <v>5.87297039319971E-6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4.0647930915912317E-2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1.2221665962019893E-3</v>
      </c>
      <c r="F112" s="122" t="s">
        <v>421</v>
      </c>
      <c r="G112" s="122" t="s">
        <v>420</v>
      </c>
      <c r="H112" s="122">
        <v>1.1079135279880117E-3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30554.164905049729</v>
      </c>
      <c r="AL112" s="124" t="s">
        <v>411</v>
      </c>
    </row>
    <row r="113" spans="1:38" s="90" customFormat="1" ht="26.25" customHeight="1" thickBot="1" x14ac:dyDescent="0.3">
      <c r="A113" s="77" t="s">
        <v>114</v>
      </c>
      <c r="B113" s="84" t="s">
        <v>222</v>
      </c>
      <c r="C113" s="84" t="s">
        <v>120</v>
      </c>
      <c r="D113" s="121"/>
      <c r="E113" s="122">
        <v>3.3226566691530276E-4</v>
      </c>
      <c r="F113" s="122" t="s">
        <v>421</v>
      </c>
      <c r="G113" s="122" t="s">
        <v>420</v>
      </c>
      <c r="H113" s="122">
        <v>1.9355388332220941E-3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8306.6416728825716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4.4233992920613921E-4</v>
      </c>
      <c r="F116" s="122" t="s">
        <v>421</v>
      </c>
      <c r="G116" s="122" t="s">
        <v>420</v>
      </c>
      <c r="H116" s="122">
        <v>1.3616659448661837E-3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11058.49823015348</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2.1760485919040717E-5</v>
      </c>
      <c r="J119" s="122">
        <v>3.8901145128306716E-4</v>
      </c>
      <c r="K119" s="122">
        <v>3.8901145128306716E-4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301.3825695901532</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2.5918900984753175E-4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301.3825695901532</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4.4251199999999994E-3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18.437999999999999</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4.4005500000000005E-3</v>
      </c>
      <c r="F133" s="122">
        <v>6.9342000000000001E-5</v>
      </c>
      <c r="G133" s="122">
        <v>6.0274200000000008E-4</v>
      </c>
      <c r="H133" s="122" t="s">
        <v>420</v>
      </c>
      <c r="I133" s="122">
        <v>1.8508980000000002E-4</v>
      </c>
      <c r="J133" s="122">
        <v>1.8508980000000002E-4</v>
      </c>
      <c r="K133" s="122">
        <v>2.0567904000000001E-4</v>
      </c>
      <c r="L133" s="122" t="s">
        <v>421</v>
      </c>
      <c r="M133" s="122">
        <v>7.4676000000000007E-4</v>
      </c>
      <c r="N133" s="122">
        <v>1.6018002000000003E-4</v>
      </c>
      <c r="O133" s="122">
        <v>2.6830020000000004E-5</v>
      </c>
      <c r="P133" s="122">
        <v>7.9476600000000005E-3</v>
      </c>
      <c r="Q133" s="122">
        <v>7.2595739999999989E-5</v>
      </c>
      <c r="R133" s="122">
        <v>7.2329040000000008E-5</v>
      </c>
      <c r="S133" s="122">
        <v>6.6301620000000004E-5</v>
      </c>
      <c r="T133" s="122">
        <v>9.2438219999999987E-5</v>
      </c>
      <c r="U133" s="122">
        <v>1.0550652000000001E-4</v>
      </c>
      <c r="V133" s="122">
        <v>8.5408008000000012E-4</v>
      </c>
      <c r="W133" s="122">
        <v>1.4401800000000002E-4</v>
      </c>
      <c r="X133" s="122">
        <v>7.0408800000000008E-8</v>
      </c>
      <c r="Y133" s="122">
        <v>3.8458140000000004E-8</v>
      </c>
      <c r="Z133" s="122">
        <v>3.4350960000000001E-8</v>
      </c>
      <c r="AA133" s="122">
        <v>3.7284659999999997E-8</v>
      </c>
      <c r="AB133" s="122">
        <v>1.8050256000000003E-7</v>
      </c>
      <c r="AC133" s="122">
        <v>8.0010000000000009E-4</v>
      </c>
      <c r="AD133" s="122">
        <v>2.1869400000000001E-3</v>
      </c>
      <c r="AE133" s="123"/>
      <c r="AF133" s="122" t="s">
        <v>420</v>
      </c>
      <c r="AG133" s="122" t="s">
        <v>420</v>
      </c>
      <c r="AH133" s="122" t="s">
        <v>420</v>
      </c>
      <c r="AI133" s="122" t="s">
        <v>420</v>
      </c>
      <c r="AJ133" s="122" t="s">
        <v>420</v>
      </c>
      <c r="AK133" s="122">
        <v>5334</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1.9539406799999998E-3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130262712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5.0200819999999993E-2</v>
      </c>
      <c r="J139" s="122">
        <v>5.0200819999999993E-2</v>
      </c>
      <c r="K139" s="122">
        <v>5.0200819999999993E-2</v>
      </c>
      <c r="L139" s="122" t="s">
        <v>421</v>
      </c>
      <c r="M139" s="122" t="s">
        <v>421</v>
      </c>
      <c r="N139" s="122">
        <v>1.4657E-4</v>
      </c>
      <c r="O139" s="122">
        <v>2.9324E-4</v>
      </c>
      <c r="P139" s="122">
        <v>2.9324E-4</v>
      </c>
      <c r="Q139" s="122">
        <v>4.6515000000000006E-4</v>
      </c>
      <c r="R139" s="122">
        <v>4.4215999999999998E-4</v>
      </c>
      <c r="S139" s="122">
        <v>1.0308299999999999E-3</v>
      </c>
      <c r="T139" s="122" t="s">
        <v>421</v>
      </c>
      <c r="U139" s="122" t="s">
        <v>421</v>
      </c>
      <c r="V139" s="122" t="s">
        <v>421</v>
      </c>
      <c r="W139" s="122">
        <v>0.49858000000000002</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1285</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6.422918411284904</v>
      </c>
      <c r="F141" s="69">
        <f t="shared" ref="F141:AD141" si="0">SUM(F14:F140)</f>
        <v>5.5731253022356766</v>
      </c>
      <c r="G141" s="69">
        <f t="shared" si="0"/>
        <v>0.58115207840289573</v>
      </c>
      <c r="H141" s="69">
        <f t="shared" si="0"/>
        <v>5.8891999189744727E-2</v>
      </c>
      <c r="I141" s="69">
        <f t="shared" si="0"/>
        <v>0.57455739968013086</v>
      </c>
      <c r="J141" s="69">
        <f t="shared" si="0"/>
        <v>0.70030372293262222</v>
      </c>
      <c r="K141" s="69">
        <f t="shared" si="0"/>
        <v>0.8963173714200503</v>
      </c>
      <c r="L141" s="69">
        <f t="shared" si="0"/>
        <v>0.13970281010203156</v>
      </c>
      <c r="M141" s="69">
        <f t="shared" si="0"/>
        <v>7.1132928870750058</v>
      </c>
      <c r="N141" s="69">
        <f t="shared" si="0"/>
        <v>0.95325423755153493</v>
      </c>
      <c r="O141" s="69">
        <f t="shared" si="0"/>
        <v>2.3258358331036511E-2</v>
      </c>
      <c r="P141" s="69">
        <f t="shared" si="0"/>
        <v>3.1979596352122497E-2</v>
      </c>
      <c r="Q141" s="69">
        <f t="shared" si="0"/>
        <v>1.7658730892919337E-2</v>
      </c>
      <c r="R141" s="69">
        <f>SUM(R14:R140)</f>
        <v>0.28701238263957823</v>
      </c>
      <c r="S141" s="69">
        <f t="shared" si="0"/>
        <v>5.2079446447856537</v>
      </c>
      <c r="T141" s="69">
        <f t="shared" si="0"/>
        <v>0.3310953712581659</v>
      </c>
      <c r="U141" s="69">
        <f t="shared" si="0"/>
        <v>1.3672232425820009E-2</v>
      </c>
      <c r="V141" s="69">
        <f t="shared" si="0"/>
        <v>1.9563944785576266</v>
      </c>
      <c r="W141" s="69">
        <f t="shared" si="0"/>
        <v>0.82720565256800938</v>
      </c>
      <c r="X141" s="69">
        <f t="shared" si="0"/>
        <v>5.3581624317939246E-2</v>
      </c>
      <c r="Y141" s="69">
        <f t="shared" si="0"/>
        <v>7.8294389232194186E-2</v>
      </c>
      <c r="Z141" s="69">
        <f t="shared" si="0"/>
        <v>3.3545257519778271E-2</v>
      </c>
      <c r="AA141" s="69">
        <f t="shared" si="0"/>
        <v>2.9456513031359714E-2</v>
      </c>
      <c r="AB141" s="69">
        <f t="shared" si="0"/>
        <v>0.19487763953601422</v>
      </c>
      <c r="AC141" s="69">
        <f t="shared" si="0"/>
        <v>2.161341200088698E-2</v>
      </c>
      <c r="AD141" s="69">
        <f t="shared" si="0"/>
        <v>2.9621374286069625E-2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1.9736681500552875</v>
      </c>
      <c r="F143" s="78">
        <v>0.25719788186931614</v>
      </c>
      <c r="G143" s="78">
        <v>2.6930729981696666E-3</v>
      </c>
      <c r="H143" s="78">
        <v>1.909574546928592E-2</v>
      </c>
      <c r="I143" s="78">
        <v>6.5978367121274265E-2</v>
      </c>
      <c r="J143" s="78">
        <v>6.5978367121274265E-2</v>
      </c>
      <c r="K143" s="78">
        <v>6.5978367121274265E-2</v>
      </c>
      <c r="L143" s="78">
        <v>4.0685631935157902E-2</v>
      </c>
      <c r="M143" s="78">
        <v>1.8594819707448882</v>
      </c>
      <c r="N143" s="78">
        <v>1.456675708793778E-4</v>
      </c>
      <c r="O143" s="78">
        <v>1.6372702174916151E-5</v>
      </c>
      <c r="P143" s="78">
        <v>1.1711485908603701E-3</v>
      </c>
      <c r="Q143" s="78">
        <v>2.8230541632386354E-5</v>
      </c>
      <c r="R143" s="78">
        <v>1.5327423970032193E-3</v>
      </c>
      <c r="S143" s="78">
        <v>1.0402681706478329E-3</v>
      </c>
      <c r="T143" s="78">
        <v>1.3321374946135371E-4</v>
      </c>
      <c r="U143" s="78">
        <v>2.3715678914940413E-5</v>
      </c>
      <c r="V143" s="78">
        <v>4.1333763231659005E-3</v>
      </c>
      <c r="W143" s="78">
        <v>7.5021400000000002E-2</v>
      </c>
      <c r="X143" s="78">
        <v>3.7802886750999999E-3</v>
      </c>
      <c r="Y143" s="78">
        <v>4.2397642232000002E-3</v>
      </c>
      <c r="Z143" s="78">
        <v>3.3110649224999998E-3</v>
      </c>
      <c r="AA143" s="78">
        <v>3.5759574389000004E-3</v>
      </c>
      <c r="AB143" s="78">
        <v>1.49070752597E-2</v>
      </c>
      <c r="AC143" s="78">
        <v>7.5022000000000001E-5</v>
      </c>
      <c r="AD143" s="78">
        <v>1.5010299999999999E-5</v>
      </c>
      <c r="AE143" s="79"/>
      <c r="AF143" s="78">
        <v>7851.4665663857004</v>
      </c>
      <c r="AG143" s="78" t="s">
        <v>420</v>
      </c>
      <c r="AH143" s="78">
        <v>1.1111483644</v>
      </c>
      <c r="AI143" s="78">
        <v>338.11194645400002</v>
      </c>
      <c r="AJ143" s="78" t="s">
        <v>420</v>
      </c>
      <c r="AK143" s="78" t="s">
        <v>420</v>
      </c>
      <c r="AL143" s="88" t="s">
        <v>9</v>
      </c>
    </row>
    <row r="144" spans="1:38" s="75" customFormat="1" ht="26.25" customHeight="1" thickBot="1" x14ac:dyDescent="0.3">
      <c r="A144" s="89"/>
      <c r="B144" s="88" t="s">
        <v>371</v>
      </c>
      <c r="C144" s="87" t="s">
        <v>372</v>
      </c>
      <c r="D144" s="86" t="s">
        <v>1</v>
      </c>
      <c r="E144" s="78">
        <v>0.56040323582374618</v>
      </c>
      <c r="F144" s="78">
        <v>4.6897633187618248E-2</v>
      </c>
      <c r="G144" s="78">
        <v>6.5054245941878323E-4</v>
      </c>
      <c r="H144" s="78">
        <v>7.0452790271948828E-4</v>
      </c>
      <c r="I144" s="78">
        <v>2.497605903181721E-2</v>
      </c>
      <c r="J144" s="78">
        <v>2.497605903181721E-2</v>
      </c>
      <c r="K144" s="78">
        <v>2.497605903181721E-2</v>
      </c>
      <c r="L144" s="78">
        <v>1.5261613689731918E-2</v>
      </c>
      <c r="M144" s="78">
        <v>0.24579603978947753</v>
      </c>
      <c r="N144" s="78">
        <v>2.1258800603247877E-5</v>
      </c>
      <c r="O144" s="78">
        <v>2.1545522922361916E-6</v>
      </c>
      <c r="P144" s="78">
        <v>2.1942247050472238E-4</v>
      </c>
      <c r="Q144" s="78">
        <v>4.2374240046938713E-6</v>
      </c>
      <c r="R144" s="78">
        <v>3.4641836908150508E-4</v>
      </c>
      <c r="S144" s="78">
        <v>2.3250141521545835E-4</v>
      </c>
      <c r="T144" s="78">
        <v>9.6934178656224364E-6</v>
      </c>
      <c r="U144" s="78">
        <v>4.1657434249153611E-6</v>
      </c>
      <c r="V144" s="78">
        <v>7.4768339909140973E-4</v>
      </c>
      <c r="W144" s="78">
        <v>1.8209400000000001E-2</v>
      </c>
      <c r="X144" s="78">
        <v>7.342269389E-4</v>
      </c>
      <c r="Y144" s="78">
        <v>8.2297525500000005E-4</v>
      </c>
      <c r="Z144" s="78">
        <v>6.4545256850000003E-4</v>
      </c>
      <c r="AA144" s="78">
        <v>6.8430432960000002E-4</v>
      </c>
      <c r="AB144" s="78">
        <v>2.8869590920000002E-3</v>
      </c>
      <c r="AC144" s="78">
        <v>1.8209299999999999E-5</v>
      </c>
      <c r="AD144" s="78">
        <v>3.6527000000000002E-6</v>
      </c>
      <c r="AE144" s="79"/>
      <c r="AF144" s="78">
        <v>1666.2731354132</v>
      </c>
      <c r="AG144" s="78" t="s">
        <v>420</v>
      </c>
      <c r="AH144" s="78" t="s">
        <v>421</v>
      </c>
      <c r="AI144" s="78">
        <v>71.113399055800002</v>
      </c>
      <c r="AJ144" s="78" t="s">
        <v>420</v>
      </c>
      <c r="AK144" s="78" t="s">
        <v>420</v>
      </c>
      <c r="AL144" s="88" t="s">
        <v>9</v>
      </c>
    </row>
    <row r="145" spans="1:38" s="75" customFormat="1" ht="26.25" customHeight="1" thickBot="1" x14ac:dyDescent="0.3">
      <c r="A145" s="89"/>
      <c r="B145" s="88" t="s">
        <v>373</v>
      </c>
      <c r="C145" s="87" t="s">
        <v>374</v>
      </c>
      <c r="D145" s="86" t="s">
        <v>1</v>
      </c>
      <c r="E145" s="78">
        <v>1.1932629462093238</v>
      </c>
      <c r="F145" s="78">
        <v>3.8352526490062315E-2</v>
      </c>
      <c r="G145" s="78">
        <v>7.7123439804916262E-4</v>
      </c>
      <c r="H145" s="78">
        <v>8.1640173137804647E-4</v>
      </c>
      <c r="I145" s="78">
        <v>1.8993601947893058E-2</v>
      </c>
      <c r="J145" s="78">
        <v>1.8993601947893058E-2</v>
      </c>
      <c r="K145" s="78">
        <v>1.8993601947893058E-2</v>
      </c>
      <c r="L145" s="78">
        <v>1.3204228465811563E-2</v>
      </c>
      <c r="M145" s="78">
        <v>0.36404020636620738</v>
      </c>
      <c r="N145" s="78">
        <v>2.403681649394004E-5</v>
      </c>
      <c r="O145" s="78">
        <v>2.4037086960529952E-6</v>
      </c>
      <c r="P145" s="78">
        <v>2.547846697006828E-4</v>
      </c>
      <c r="Q145" s="78">
        <v>4.8073497754585129E-6</v>
      </c>
      <c r="R145" s="78">
        <v>4.0861174851765787E-4</v>
      </c>
      <c r="S145" s="78">
        <v>2.7401041750355304E-4</v>
      </c>
      <c r="T145" s="78">
        <v>9.6158490339241483E-6</v>
      </c>
      <c r="U145" s="78">
        <v>4.8072821588110353E-6</v>
      </c>
      <c r="V145" s="78">
        <v>8.6530876008656147E-4</v>
      </c>
      <c r="W145" s="78">
        <v>6.0047E-3</v>
      </c>
      <c r="X145" s="78">
        <v>1.1255592949999999E-4</v>
      </c>
      <c r="Y145" s="78">
        <v>6.815886854E-4</v>
      </c>
      <c r="Z145" s="78">
        <v>7.6162845659999998E-4</v>
      </c>
      <c r="AA145" s="78">
        <v>1.7508700150000001E-4</v>
      </c>
      <c r="AB145" s="78">
        <v>1.7308600729999998E-3</v>
      </c>
      <c r="AC145" s="78">
        <v>4.3239999999999996E-6</v>
      </c>
      <c r="AD145" s="78">
        <v>8.7479999999999997E-7</v>
      </c>
      <c r="AE145" s="79"/>
      <c r="AF145" s="78">
        <v>1956.2930213257</v>
      </c>
      <c r="AG145" s="78" t="s">
        <v>420</v>
      </c>
      <c r="AH145" s="78">
        <v>0.55879646959999996</v>
      </c>
      <c r="AI145" s="78">
        <v>83.408264152100003</v>
      </c>
      <c r="AJ145" s="78" t="s">
        <v>420</v>
      </c>
      <c r="AK145" s="78" t="s">
        <v>420</v>
      </c>
      <c r="AL145" s="88" t="s">
        <v>9</v>
      </c>
    </row>
    <row r="146" spans="1:38" s="75" customFormat="1" ht="26.25" customHeight="1" thickBot="1" x14ac:dyDescent="0.3">
      <c r="A146" s="89"/>
      <c r="B146" s="88" t="s">
        <v>375</v>
      </c>
      <c r="C146" s="87" t="s">
        <v>376</v>
      </c>
      <c r="D146" s="86" t="s">
        <v>1</v>
      </c>
      <c r="E146" s="78">
        <v>7.9420159056483499E-3</v>
      </c>
      <c r="F146" s="78">
        <v>5.7938302379599446E-2</v>
      </c>
      <c r="G146" s="78">
        <v>1.2421574038396737E-5</v>
      </c>
      <c r="H146" s="78">
        <v>7.2026364991315252E-5</v>
      </c>
      <c r="I146" s="78">
        <v>6.8904726489653269E-4</v>
      </c>
      <c r="J146" s="78">
        <v>6.8904726489653269E-4</v>
      </c>
      <c r="K146" s="78">
        <v>6.8904726489653269E-4</v>
      </c>
      <c r="L146" s="78">
        <v>1.2624571638565992E-4</v>
      </c>
      <c r="M146" s="78">
        <v>0.23160082430597131</v>
      </c>
      <c r="N146" s="78">
        <v>2.9461040601924797E-6</v>
      </c>
      <c r="O146" s="78">
        <v>3.9399646339555926E-5</v>
      </c>
      <c r="P146" s="78">
        <v>1.4472827028331528E-5</v>
      </c>
      <c r="Q146" s="78">
        <v>4.9906300097694922E-7</v>
      </c>
      <c r="R146" s="78">
        <v>1.7497269216678102E-4</v>
      </c>
      <c r="S146" s="78">
        <v>6.6728538197956032E-3</v>
      </c>
      <c r="T146" s="78">
        <v>2.7703769405303124E-4</v>
      </c>
      <c r="U146" s="78">
        <v>3.9228300121695228E-5</v>
      </c>
      <c r="V146" s="78">
        <v>3.911900294151659E-3</v>
      </c>
      <c r="W146" s="78">
        <v>5.1769999999999995E-4</v>
      </c>
      <c r="X146" s="78">
        <v>1.0485913600000001E-5</v>
      </c>
      <c r="Y146" s="78">
        <v>1.2895014200000001E-5</v>
      </c>
      <c r="Z146" s="78">
        <v>8.2290626999999995E-6</v>
      </c>
      <c r="AA146" s="78">
        <v>1.4217268400000001E-5</v>
      </c>
      <c r="AB146" s="78">
        <v>4.5827258900000004E-5</v>
      </c>
      <c r="AC146" s="78">
        <v>5.1760000000000003E-7</v>
      </c>
      <c r="AD146" s="78">
        <v>1.8489999999999999E-7</v>
      </c>
      <c r="AE146" s="79"/>
      <c r="AF146" s="78">
        <v>68.154794003299997</v>
      </c>
      <c r="AG146" s="78" t="s">
        <v>420</v>
      </c>
      <c r="AH146" s="78" t="s">
        <v>421</v>
      </c>
      <c r="AI146" s="78">
        <v>3.0693191839999998</v>
      </c>
      <c r="AJ146" s="78" t="s">
        <v>420</v>
      </c>
      <c r="AK146" s="78" t="s">
        <v>420</v>
      </c>
      <c r="AL146" s="88" t="s">
        <v>9</v>
      </c>
    </row>
    <row r="147" spans="1:38" s="75" customFormat="1" ht="26.25" customHeight="1" thickBot="1" x14ac:dyDescent="0.3">
      <c r="A147" s="89"/>
      <c r="B147" s="88" t="s">
        <v>377</v>
      </c>
      <c r="C147" s="87" t="s">
        <v>378</v>
      </c>
      <c r="D147" s="86" t="s">
        <v>1</v>
      </c>
      <c r="E147" s="78" t="s">
        <v>420</v>
      </c>
      <c r="F147" s="78">
        <v>0.1880938790849343</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8.3500555214999999</v>
      </c>
      <c r="AG147" s="78" t="s">
        <v>420</v>
      </c>
      <c r="AH147" s="78" t="s">
        <v>420</v>
      </c>
      <c r="AI147" s="78">
        <v>0.37604083399999999</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5.5966934575580767E-2</v>
      </c>
      <c r="J148" s="78">
        <v>0.11550596521462173</v>
      </c>
      <c r="K148" s="78">
        <v>0.13926021449977127</v>
      </c>
      <c r="L148" s="78">
        <v>1.0637248992878372E-2</v>
      </c>
      <c r="M148" s="78" t="s">
        <v>420</v>
      </c>
      <c r="N148" s="80">
        <v>0.52023673483358945</v>
      </c>
      <c r="O148" s="78">
        <v>2.1427127615995427E-3</v>
      </c>
      <c r="P148" s="73" t="s">
        <v>421</v>
      </c>
      <c r="Q148" s="78">
        <v>5.8849903571784792E-3</v>
      </c>
      <c r="R148" s="78">
        <v>0.19561877751708626</v>
      </c>
      <c r="S148" s="78">
        <v>4.3070227836092707</v>
      </c>
      <c r="T148" s="78">
        <v>2.9143607857056105E-2</v>
      </c>
      <c r="U148" s="78">
        <v>2.7852042899954264E-3</v>
      </c>
      <c r="V148" s="78">
        <v>1.1396859528842751</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3243.8102888397279</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1.5590271002683309E-2</v>
      </c>
      <c r="J149" s="78">
        <v>2.8870872227191299E-2</v>
      </c>
      <c r="K149" s="78">
        <v>5.7741744454382599E-2</v>
      </c>
      <c r="L149" s="78">
        <v>6.1206249121645545E-4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3243.8102888397279</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6.209514686940576</v>
      </c>
      <c r="F152" s="27">
        <f t="shared" ref="F152:AD152" si="1">F141 + F151 + IF(AND(OR($B$4="AT",$B$4="BE",$B$4="CH",$B$4="GB",$B$4="IE",$B$4="LT",$B$4="LU",$B$4="NL"),SUM(F143:F149)&gt;0),SUM(F143:F149)-SUM(F27:F33),0)</f>
        <v>5.4686585729310888</v>
      </c>
      <c r="G152" s="27">
        <f t="shared" si="1"/>
        <v>0.58088216627419653</v>
      </c>
      <c r="H152" s="27">
        <f t="shared" si="1"/>
        <v>5.3337164093540584E-2</v>
      </c>
      <c r="I152" s="27">
        <f t="shared" si="1"/>
        <v>0.5634382319743132</v>
      </c>
      <c r="J152" s="27">
        <f t="shared" si="1"/>
        <v>0.68321094209679134</v>
      </c>
      <c r="K152" s="27">
        <f t="shared" si="1"/>
        <v>0.87493767611786244</v>
      </c>
      <c r="L152" s="27">
        <f t="shared" si="1"/>
        <v>0.13567415736431687</v>
      </c>
      <c r="M152" s="27">
        <f t="shared" si="1"/>
        <v>6.4844279270926641</v>
      </c>
      <c r="N152" s="27">
        <f t="shared" si="1"/>
        <v>0.91039333183801696</v>
      </c>
      <c r="O152" s="27">
        <f t="shared" si="1"/>
        <v>2.3066366782448181E-2</v>
      </c>
      <c r="P152" s="27">
        <f t="shared" si="1"/>
        <v>3.179933063896026E-2</v>
      </c>
      <c r="Q152" s="27">
        <f t="shared" si="1"/>
        <v>1.7168754015616683E-2</v>
      </c>
      <c r="R152" s="27">
        <f t="shared" si="1"/>
        <v>0.27068023938676811</v>
      </c>
      <c r="S152" s="27">
        <f t="shared" si="1"/>
        <v>4.8512095930759269</v>
      </c>
      <c r="T152" s="27">
        <f t="shared" si="1"/>
        <v>0.32857557439851232</v>
      </c>
      <c r="U152" s="27">
        <f t="shared" si="1"/>
        <v>1.3426359946041832E-2</v>
      </c>
      <c r="V152" s="27">
        <f t="shared" si="1"/>
        <v>1.860462891592729</v>
      </c>
      <c r="W152" s="27">
        <f t="shared" si="1"/>
        <v>0.8211372525680094</v>
      </c>
      <c r="X152" s="27">
        <f t="shared" si="1"/>
        <v>5.3331826590039245E-2</v>
      </c>
      <c r="Y152" s="27">
        <f t="shared" si="1"/>
        <v>7.798935248939419E-2</v>
      </c>
      <c r="Z152" s="27">
        <f t="shared" si="1"/>
        <v>3.3301706926378273E-2</v>
      </c>
      <c r="AA152" s="27">
        <f t="shared" si="1"/>
        <v>2.9202032651959711E-2</v>
      </c>
      <c r="AB152" s="27">
        <f t="shared" si="1"/>
        <v>0.19382477409251422</v>
      </c>
      <c r="AC152" s="27">
        <f t="shared" si="1"/>
        <v>2.1607416300886979E-2</v>
      </c>
      <c r="AD152" s="27">
        <f t="shared" si="1"/>
        <v>2.9620146786069626E-2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6.209514686940576</v>
      </c>
      <c r="F154" s="27">
        <f>F141 + F153 - IF(OR($B$6=2005,$B$6&gt;=2020),SUM(F99:F122),0) + IF(AND(OR($B$4="AT",$B$4="BE",$B$4="CH",$B$4="GB",$B$4="IE",$B$4="LT",$B$4="LU",$B$4="NL"),SUM(F143:F149)&gt;0),SUM(F143:F149)-SUM(F27:F33),0)</f>
        <v>5.4686585729310888</v>
      </c>
      <c r="G154" s="27">
        <f>G141 + G153 + IF(AND(OR($B$4="AT",$B$4="BE",$B$4="CH",$B$4="GB",$B$4="IE",$B$4="LT",$B$4="LU",$B$4="NL"),SUM(G143:G149)&gt;0),SUM(G143:G149)-SUM(G27:G33),0)</f>
        <v>0.58088216627419653</v>
      </c>
      <c r="H154" s="27">
        <f t="shared" ref="H154:AD154" si="2">H141 + H153 + IF(AND(OR($B$4="AT",$B$4="BE",$B$4="CH",$B$4="GB",$B$4="IE",$B$4="LT",$B$4="LU",$B$4="NL"),SUM(H143:H149)&gt;0),SUM(H143:H149)-SUM(H27:H33),0)</f>
        <v>5.3337164093540584E-2</v>
      </c>
      <c r="I154" s="27">
        <f t="shared" si="2"/>
        <v>0.5634382319743132</v>
      </c>
      <c r="J154" s="27">
        <f t="shared" si="2"/>
        <v>0.68321094209679134</v>
      </c>
      <c r="K154" s="27">
        <f t="shared" si="2"/>
        <v>0.87493767611786244</v>
      </c>
      <c r="L154" s="27">
        <f t="shared" si="2"/>
        <v>0.13567415736431687</v>
      </c>
      <c r="M154" s="27">
        <f t="shared" si="2"/>
        <v>6.4844279270926641</v>
      </c>
      <c r="N154" s="27">
        <f t="shared" si="2"/>
        <v>0.91039333183801696</v>
      </c>
      <c r="O154" s="27">
        <f t="shared" si="2"/>
        <v>2.3066366782448181E-2</v>
      </c>
      <c r="P154" s="27">
        <f t="shared" si="2"/>
        <v>3.179933063896026E-2</v>
      </c>
      <c r="Q154" s="27">
        <f t="shared" si="2"/>
        <v>1.7168754015616683E-2</v>
      </c>
      <c r="R154" s="27">
        <f t="shared" si="2"/>
        <v>0.27068023938676811</v>
      </c>
      <c r="S154" s="27">
        <f t="shared" si="2"/>
        <v>4.8512095930759269</v>
      </c>
      <c r="T154" s="27">
        <f t="shared" si="2"/>
        <v>0.32857557439851232</v>
      </c>
      <c r="U154" s="27">
        <f t="shared" si="2"/>
        <v>1.3426359946041832E-2</v>
      </c>
      <c r="V154" s="27">
        <f t="shared" si="2"/>
        <v>1.860462891592729</v>
      </c>
      <c r="W154" s="27">
        <f t="shared" si="2"/>
        <v>0.8211372525680094</v>
      </c>
      <c r="X154" s="27">
        <f t="shared" si="2"/>
        <v>5.3331826590039245E-2</v>
      </c>
      <c r="Y154" s="27">
        <f t="shared" si="2"/>
        <v>7.798935248939419E-2</v>
      </c>
      <c r="Z154" s="27">
        <f t="shared" si="2"/>
        <v>3.3301706926378273E-2</v>
      </c>
      <c r="AA154" s="27">
        <f t="shared" si="2"/>
        <v>2.9202032651959711E-2</v>
      </c>
      <c r="AB154" s="27">
        <f t="shared" si="2"/>
        <v>0.19382477409251422</v>
      </c>
      <c r="AC154" s="27">
        <f t="shared" si="2"/>
        <v>2.1607416300886979E-2</v>
      </c>
      <c r="AD154" s="27">
        <f t="shared" si="2"/>
        <v>2.9620146786069626E-2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AF10:AL11"/>
    <mergeCell ref="A10:A12"/>
    <mergeCell ref="B10:D12"/>
    <mergeCell ref="W10:AD10"/>
    <mergeCell ref="X11:AB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826" r:id="rId4" name="Button 146">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71827" r:id="rId5" name="Button 147">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M23" sqref="M23"/>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77734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2014</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2014</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0.25989349214433149</v>
      </c>
      <c r="F14" s="122">
        <v>1.1642821005037255E-2</v>
      </c>
      <c r="G14" s="122">
        <v>8.9204679800210605E-3</v>
      </c>
      <c r="H14" s="122">
        <v>1.0385734694240732E-2</v>
      </c>
      <c r="I14" s="122">
        <v>1.0695767498219589E-3</v>
      </c>
      <c r="J14" s="122">
        <v>1.2178043853730291E-3</v>
      </c>
      <c r="K14" s="122">
        <v>1.4216173842557505E-3</v>
      </c>
      <c r="L14" s="122">
        <v>5.0966274419159555E-5</v>
      </c>
      <c r="M14" s="122">
        <v>6.9514345090573179E-2</v>
      </c>
      <c r="N14" s="122">
        <v>2.2368791324392769E-2</v>
      </c>
      <c r="O14" s="122">
        <v>1.9824308809611776E-3</v>
      </c>
      <c r="P14" s="122">
        <v>8.1395095567628941E-3</v>
      </c>
      <c r="Q14" s="122">
        <v>3.8042915882910348E-3</v>
      </c>
      <c r="R14" s="122">
        <v>1.1521839843651483E-2</v>
      </c>
      <c r="S14" s="122">
        <v>3.6971291125305638E-3</v>
      </c>
      <c r="T14" s="122">
        <v>3.60727878304867E-3</v>
      </c>
      <c r="U14" s="122">
        <v>5.36754319646563E-3</v>
      </c>
      <c r="V14" s="122">
        <v>0.27682592671491824</v>
      </c>
      <c r="W14" s="122">
        <v>1.1468391821854473E-2</v>
      </c>
      <c r="X14" s="122">
        <v>3.5333339999999998E-6</v>
      </c>
      <c r="Y14" s="122">
        <v>7.5293664999999995E-6</v>
      </c>
      <c r="Z14" s="122">
        <v>3.9960324999999993E-6</v>
      </c>
      <c r="AA14" s="122">
        <v>5.3067556825055852E-6</v>
      </c>
      <c r="AB14" s="122">
        <v>1.9938099000000002E-5</v>
      </c>
      <c r="AC14" s="122">
        <v>1.9012702000000003E-2</v>
      </c>
      <c r="AD14" s="122">
        <v>1.4301589999999998E-6</v>
      </c>
      <c r="AE14" s="123"/>
      <c r="AF14" s="122">
        <v>3.6545099999999997</v>
      </c>
      <c r="AG14" s="122" t="s">
        <v>420</v>
      </c>
      <c r="AH14" s="122">
        <v>922.62527122572965</v>
      </c>
      <c r="AI14" s="122">
        <v>2056.3694214143643</v>
      </c>
      <c r="AJ14" s="122">
        <v>2153.3555321985814</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0.1494956207553175</v>
      </c>
      <c r="F23" s="122">
        <v>8.5557986549537654E-2</v>
      </c>
      <c r="G23" s="122">
        <v>1.6212666900541106E-4</v>
      </c>
      <c r="H23" s="122">
        <v>8.4212980017242203E-5</v>
      </c>
      <c r="I23" s="122">
        <v>1.0334083063723378E-2</v>
      </c>
      <c r="J23" s="122">
        <v>1.8371978343706189E-2</v>
      </c>
      <c r="K23" s="122">
        <v>8.7991386710392833E-2</v>
      </c>
      <c r="L23" s="122">
        <v>6.9480019632588378E-3</v>
      </c>
      <c r="M23" s="122">
        <v>0.36126136606943793</v>
      </c>
      <c r="N23" s="122">
        <v>9.6304033970345967E-6</v>
      </c>
      <c r="O23" s="122">
        <v>1.8864536502305308E-4</v>
      </c>
      <c r="P23" s="122" t="s">
        <v>421</v>
      </c>
      <c r="Q23" s="122" t="s">
        <v>421</v>
      </c>
      <c r="R23" s="122">
        <v>5.678210803186875E-4</v>
      </c>
      <c r="S23" s="122">
        <v>2.5554964123899012E-2</v>
      </c>
      <c r="T23" s="122">
        <v>7.848757104058679E-4</v>
      </c>
      <c r="U23" s="122">
        <v>1.0847938046845199E-4</v>
      </c>
      <c r="V23" s="122">
        <v>1.4501788185860143E-2</v>
      </c>
      <c r="W23" s="122" t="s">
        <v>421</v>
      </c>
      <c r="X23" s="122">
        <v>3.3278534954324981E-4</v>
      </c>
      <c r="Y23" s="122">
        <v>5.4195727849076715E-4</v>
      </c>
      <c r="Z23" s="122" t="s">
        <v>420</v>
      </c>
      <c r="AA23" s="122" t="s">
        <v>420</v>
      </c>
      <c r="AB23" s="122">
        <v>8.7474262803401701E-4</v>
      </c>
      <c r="AC23" s="122" t="s">
        <v>421</v>
      </c>
      <c r="AD23" s="122" t="s">
        <v>420</v>
      </c>
      <c r="AE23" s="123"/>
      <c r="AF23" s="122">
        <v>470.2064878137416</v>
      </c>
      <c r="AG23" s="122" t="s">
        <v>420</v>
      </c>
      <c r="AH23" s="122" t="s">
        <v>420</v>
      </c>
      <c r="AI23" s="122">
        <v>0.52982324655630431</v>
      </c>
      <c r="AJ23" s="122" t="s">
        <v>420</v>
      </c>
      <c r="AK23" s="122" t="s">
        <v>337</v>
      </c>
      <c r="AL23" s="124" t="s">
        <v>9</v>
      </c>
    </row>
    <row r="24" spans="1:38" s="90" customFormat="1" ht="26.25" customHeight="1" thickBot="1" x14ac:dyDescent="0.3">
      <c r="A24" s="83" t="s">
        <v>100</v>
      </c>
      <c r="B24" s="77" t="s">
        <v>283</v>
      </c>
      <c r="C24" s="77" t="s">
        <v>295</v>
      </c>
      <c r="D24" s="121"/>
      <c r="E24" s="122">
        <v>0.17947220393618502</v>
      </c>
      <c r="F24" s="122">
        <v>3.4047101408555949E-2</v>
      </c>
      <c r="G24" s="122">
        <v>3.3214458636188146E-2</v>
      </c>
      <c r="H24" s="122">
        <v>5.1171097678956337E-4</v>
      </c>
      <c r="I24" s="122">
        <v>1.4212665961968615E-2</v>
      </c>
      <c r="J24" s="122">
        <v>1.4212665961968615E-2</v>
      </c>
      <c r="K24" s="122">
        <v>1.4212665961968615E-2</v>
      </c>
      <c r="L24" s="122">
        <v>7.6592662559059575E-3</v>
      </c>
      <c r="M24" s="122">
        <v>6.6436363551171648E-2</v>
      </c>
      <c r="N24" s="122">
        <v>6.267569900674076E-5</v>
      </c>
      <c r="O24" s="122">
        <v>4.7561187499871528E-6</v>
      </c>
      <c r="P24" s="122">
        <v>4.8099399339164703E-4</v>
      </c>
      <c r="Q24" s="122">
        <v>9.4375880256500547E-5</v>
      </c>
      <c r="R24" s="122">
        <v>1.4597059145041012E-4</v>
      </c>
      <c r="S24" s="122">
        <v>1.5191880397632222E-4</v>
      </c>
      <c r="T24" s="122">
        <v>1.5064260051753879E-5</v>
      </c>
      <c r="U24" s="122">
        <v>1.1787304329624724E-4</v>
      </c>
      <c r="V24" s="122">
        <v>2.0311939363292897E-2</v>
      </c>
      <c r="W24" s="122">
        <v>9.5452533311520167E-4</v>
      </c>
      <c r="X24" s="122">
        <v>1.2954272377992022E-6</v>
      </c>
      <c r="Y24" s="122">
        <v>1.0227057140520018E-5</v>
      </c>
      <c r="Z24" s="122">
        <v>1.1590664759256019E-6</v>
      </c>
      <c r="AA24" s="122">
        <v>1.0227057140520018E-6</v>
      </c>
      <c r="AB24" s="122">
        <v>1.3704256568296822E-5</v>
      </c>
      <c r="AC24" s="122" t="s">
        <v>421</v>
      </c>
      <c r="AD24" s="122" t="s">
        <v>421</v>
      </c>
      <c r="AE24" s="123"/>
      <c r="AF24" s="122">
        <v>681.90700231187532</v>
      </c>
      <c r="AG24" s="122" t="s">
        <v>420</v>
      </c>
      <c r="AH24" s="122">
        <v>739.11446681073107</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2.0831242070194254</v>
      </c>
      <c r="F27" s="122">
        <v>0.28210476667194462</v>
      </c>
      <c r="G27" s="122">
        <v>2.8271729509532677E-3</v>
      </c>
      <c r="H27" s="122">
        <v>2.4352040202713997E-2</v>
      </c>
      <c r="I27" s="122">
        <v>5.6407076436381168E-2</v>
      </c>
      <c r="J27" s="122">
        <v>5.6407076436381168E-2</v>
      </c>
      <c r="K27" s="122">
        <v>5.6407076436381168E-2</v>
      </c>
      <c r="L27" s="122">
        <v>3.6454160939915103E-2</v>
      </c>
      <c r="M27" s="122">
        <v>2.1302436188386968</v>
      </c>
      <c r="N27" s="122">
        <v>1.755236979852726E-4</v>
      </c>
      <c r="O27" s="122">
        <v>2.002891921257604E-5</v>
      </c>
      <c r="P27" s="122">
        <v>1.3491437446428176E-3</v>
      </c>
      <c r="Q27" s="122">
        <v>3.3866464890030135E-5</v>
      </c>
      <c r="R27" s="122">
        <v>1.6899057969091509E-3</v>
      </c>
      <c r="S27" s="122">
        <v>1.1502754333063544E-3</v>
      </c>
      <c r="T27" s="122">
        <v>1.7298627987713324E-4</v>
      </c>
      <c r="U27" s="122">
        <v>2.7675091354908205E-5</v>
      </c>
      <c r="V27" s="122">
        <v>4.7957752378298135E-3</v>
      </c>
      <c r="W27" s="122">
        <v>7.1252800000000005E-2</v>
      </c>
      <c r="X27" s="122">
        <v>4.0423284989999997E-3</v>
      </c>
      <c r="Y27" s="122">
        <v>4.5342251012999999E-3</v>
      </c>
      <c r="Z27" s="122">
        <v>3.5363290293000003E-3</v>
      </c>
      <c r="AA27" s="122">
        <v>3.8421877204E-3</v>
      </c>
      <c r="AB27" s="122">
        <v>1.5955070349999999E-2</v>
      </c>
      <c r="AC27" s="122">
        <v>7.1253000000000004E-5</v>
      </c>
      <c r="AD27" s="122">
        <v>1.4257099999999999E-5</v>
      </c>
      <c r="AE27" s="123"/>
      <c r="AF27" s="122">
        <v>8759.6723132205007</v>
      </c>
      <c r="AG27" s="122" t="s">
        <v>420</v>
      </c>
      <c r="AH27" s="122">
        <v>2.9618774649000001</v>
      </c>
      <c r="AI27" s="122">
        <v>414.20600578850002</v>
      </c>
      <c r="AJ27" s="122" t="s">
        <v>420</v>
      </c>
      <c r="AK27" s="122" t="s">
        <v>420</v>
      </c>
      <c r="AL27" s="124" t="s">
        <v>9</v>
      </c>
    </row>
    <row r="28" spans="1:38" s="90" customFormat="1" ht="26.25" customHeight="1" thickBot="1" x14ac:dyDescent="0.3">
      <c r="A28" s="77" t="s">
        <v>109</v>
      </c>
      <c r="B28" s="77" t="s">
        <v>140</v>
      </c>
      <c r="C28" s="77" t="s">
        <v>123</v>
      </c>
      <c r="D28" s="121"/>
      <c r="E28" s="122">
        <v>0.62753687314676954</v>
      </c>
      <c r="F28" s="122">
        <v>4.6323391668899878E-2</v>
      </c>
      <c r="G28" s="122">
        <v>6.7943060946437574E-4</v>
      </c>
      <c r="H28" s="122">
        <v>8.8051830025545326E-4</v>
      </c>
      <c r="I28" s="122">
        <v>2.1467044692400936E-2</v>
      </c>
      <c r="J28" s="122">
        <v>2.1467044692400936E-2</v>
      </c>
      <c r="K28" s="122">
        <v>2.1467044692400936E-2</v>
      </c>
      <c r="L28" s="122">
        <v>1.3832463287332656E-2</v>
      </c>
      <c r="M28" s="122">
        <v>0.24991551657088448</v>
      </c>
      <c r="N28" s="122">
        <v>2.3718987670268524E-5</v>
      </c>
      <c r="O28" s="122">
        <v>2.4129769884822108E-6</v>
      </c>
      <c r="P28" s="122">
        <v>2.4293861657431482E-4</v>
      </c>
      <c r="Q28" s="122">
        <v>4.7232584233260253E-6</v>
      </c>
      <c r="R28" s="122">
        <v>3.8175941968413989E-4</v>
      </c>
      <c r="S28" s="122">
        <v>2.5628609037114551E-4</v>
      </c>
      <c r="T28" s="122">
        <v>1.1192341258504784E-5</v>
      </c>
      <c r="U28" s="122">
        <v>4.62056286968763E-6</v>
      </c>
      <c r="V28" s="122">
        <v>8.2862044993462099E-4</v>
      </c>
      <c r="W28" s="122">
        <v>1.6905099999999999E-2</v>
      </c>
      <c r="X28" s="122">
        <v>8.1681676020000011E-4</v>
      </c>
      <c r="Y28" s="122">
        <v>9.1556958129999997E-4</v>
      </c>
      <c r="Z28" s="122">
        <v>7.1800134989999994E-4</v>
      </c>
      <c r="AA28" s="122">
        <v>7.6151948160000011E-4</v>
      </c>
      <c r="AB28" s="122">
        <v>3.2119071729999997E-3</v>
      </c>
      <c r="AC28" s="122">
        <v>1.69059E-5</v>
      </c>
      <c r="AD28" s="122">
        <v>3.3936999999999998E-6</v>
      </c>
      <c r="AE28" s="123"/>
      <c r="AF28" s="122">
        <v>1816.2236043329001</v>
      </c>
      <c r="AG28" s="122" t="s">
        <v>420</v>
      </c>
      <c r="AH28" s="122" t="s">
        <v>421</v>
      </c>
      <c r="AI28" s="122">
        <v>98.298019749900007</v>
      </c>
      <c r="AJ28" s="122" t="s">
        <v>420</v>
      </c>
      <c r="AK28" s="122" t="s">
        <v>420</v>
      </c>
      <c r="AL28" s="124" t="s">
        <v>9</v>
      </c>
    </row>
    <row r="29" spans="1:38" s="90" customFormat="1" ht="26.25" customHeight="1" thickBot="1" x14ac:dyDescent="0.3">
      <c r="A29" s="77" t="s">
        <v>109</v>
      </c>
      <c r="B29" s="77" t="s">
        <v>141</v>
      </c>
      <c r="C29" s="77" t="s">
        <v>124</v>
      </c>
      <c r="D29" s="121"/>
      <c r="E29" s="122">
        <v>1.1889677440434487</v>
      </c>
      <c r="F29" s="122">
        <v>3.4379516017488364E-2</v>
      </c>
      <c r="G29" s="122">
        <v>7.9404380596931161E-4</v>
      </c>
      <c r="H29" s="122">
        <v>9.5789898355234135E-4</v>
      </c>
      <c r="I29" s="122">
        <v>1.7604130157839019E-2</v>
      </c>
      <c r="J29" s="122">
        <v>1.7604130157839019E-2</v>
      </c>
      <c r="K29" s="122">
        <v>1.7604130157839019E-2</v>
      </c>
      <c r="L29" s="122">
        <v>1.2256380717589426E-2</v>
      </c>
      <c r="M29" s="122">
        <v>0.3688156458475994</v>
      </c>
      <c r="N29" s="122">
        <v>2.6114627828696256E-5</v>
      </c>
      <c r="O29" s="122">
        <v>2.6114990970211533E-6</v>
      </c>
      <c r="P29" s="122">
        <v>2.7680755611188989E-4</v>
      </c>
      <c r="Q29" s="122">
        <v>5.2229074086634862E-6</v>
      </c>
      <c r="R29" s="122">
        <v>4.4392969894366295E-4</v>
      </c>
      <c r="S29" s="122">
        <v>2.9769428333608733E-4</v>
      </c>
      <c r="T29" s="122">
        <v>1.0447358168766911E-5</v>
      </c>
      <c r="U29" s="122">
        <v>5.2228166232846666E-6</v>
      </c>
      <c r="V29" s="122">
        <v>9.4010426862987538E-4</v>
      </c>
      <c r="W29" s="122">
        <v>5.7237999999999994E-3</v>
      </c>
      <c r="X29" s="122">
        <v>1.2126774290000001E-4</v>
      </c>
      <c r="Y29" s="122">
        <v>7.3434355510000008E-4</v>
      </c>
      <c r="Z29" s="122">
        <v>8.2057839419999998E-4</v>
      </c>
      <c r="AA29" s="122">
        <v>1.8863871109999999E-4</v>
      </c>
      <c r="AB29" s="122">
        <v>1.8648284033E-3</v>
      </c>
      <c r="AC29" s="122">
        <v>3.8534999999999996E-6</v>
      </c>
      <c r="AD29" s="122">
        <v>7.7609999999999997E-7</v>
      </c>
      <c r="AE29" s="123"/>
      <c r="AF29" s="122">
        <v>2097.5772749992998</v>
      </c>
      <c r="AG29" s="122" t="s">
        <v>420</v>
      </c>
      <c r="AH29" s="122">
        <v>0.67172201970000001</v>
      </c>
      <c r="AI29" s="122">
        <v>114.7412490829</v>
      </c>
      <c r="AJ29" s="122" t="s">
        <v>420</v>
      </c>
      <c r="AK29" s="122" t="s">
        <v>420</v>
      </c>
      <c r="AL29" s="124" t="s">
        <v>9</v>
      </c>
    </row>
    <row r="30" spans="1:38" s="90" customFormat="1" ht="26.25" customHeight="1" thickBot="1" x14ac:dyDescent="0.3">
      <c r="A30" s="77" t="s">
        <v>109</v>
      </c>
      <c r="B30" s="77" t="s">
        <v>142</v>
      </c>
      <c r="C30" s="77" t="s">
        <v>44</v>
      </c>
      <c r="D30" s="121"/>
      <c r="E30" s="122">
        <v>1.1403721613960546E-2</v>
      </c>
      <c r="F30" s="122">
        <v>7.665673517634676E-2</v>
      </c>
      <c r="G30" s="122">
        <v>1.8904688301451175E-5</v>
      </c>
      <c r="H30" s="122">
        <v>1.0099814339102492E-4</v>
      </c>
      <c r="I30" s="122">
        <v>8.8165670702192416E-4</v>
      </c>
      <c r="J30" s="122">
        <v>8.8165670702192416E-4</v>
      </c>
      <c r="K30" s="122">
        <v>8.8165670702192416E-4</v>
      </c>
      <c r="L30" s="122">
        <v>1.6356440858947236E-4</v>
      </c>
      <c r="M30" s="122">
        <v>0.2988832542582463</v>
      </c>
      <c r="N30" s="122">
        <v>4.1341088597837062E-6</v>
      </c>
      <c r="O30" s="122">
        <v>5.5765160368745897E-5</v>
      </c>
      <c r="P30" s="122">
        <v>2.0290005949003836E-5</v>
      </c>
      <c r="Q30" s="122">
        <v>6.9965537755185665E-7</v>
      </c>
      <c r="R30" s="122">
        <v>2.4752949324596997E-4</v>
      </c>
      <c r="S30" s="122">
        <v>9.4452331737321562E-3</v>
      </c>
      <c r="T30" s="122">
        <v>3.9209128132275601E-4</v>
      </c>
      <c r="U30" s="122">
        <v>5.5522622107998621E-5</v>
      </c>
      <c r="V30" s="122">
        <v>5.5364983409517936E-3</v>
      </c>
      <c r="W30" s="122">
        <v>6.7190000000000001E-4</v>
      </c>
      <c r="X30" s="122">
        <v>1.4583479800000001E-5</v>
      </c>
      <c r="Y30" s="122">
        <v>1.7758702000000002E-5</v>
      </c>
      <c r="Z30" s="122">
        <v>1.14911188E-5</v>
      </c>
      <c r="AA30" s="122">
        <v>1.9543521400000001E-5</v>
      </c>
      <c r="AB30" s="122">
        <v>6.3376822000000006E-5</v>
      </c>
      <c r="AC30" s="122">
        <v>6.7150000000000005E-7</v>
      </c>
      <c r="AD30" s="122">
        <v>2.3440000000000001E-7</v>
      </c>
      <c r="AE30" s="123"/>
      <c r="AF30" s="122">
        <v>97.609748713599998</v>
      </c>
      <c r="AG30" s="122" t="s">
        <v>420</v>
      </c>
      <c r="AH30" s="122" t="s">
        <v>421</v>
      </c>
      <c r="AI30" s="122">
        <v>2.9470422796000002</v>
      </c>
      <c r="AJ30" s="122" t="s">
        <v>420</v>
      </c>
      <c r="AK30" s="122" t="s">
        <v>420</v>
      </c>
      <c r="AL30" s="124" t="s">
        <v>9</v>
      </c>
    </row>
    <row r="31" spans="1:38" s="90" customFormat="1" ht="26.25" customHeight="1" thickBot="1" x14ac:dyDescent="0.3">
      <c r="A31" s="77" t="s">
        <v>109</v>
      </c>
      <c r="B31" s="77" t="s">
        <v>143</v>
      </c>
      <c r="C31" s="77" t="s">
        <v>45</v>
      </c>
      <c r="D31" s="121"/>
      <c r="E31" s="122" t="s">
        <v>420</v>
      </c>
      <c r="F31" s="122">
        <v>0.22960297575575681</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10.3373462535</v>
      </c>
      <c r="AG31" s="122" t="s">
        <v>420</v>
      </c>
      <c r="AH31" s="122" t="s">
        <v>420</v>
      </c>
      <c r="AI31" s="122">
        <v>0.31210608449999999</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6.2641837099048539E-2</v>
      </c>
      <c r="J32" s="122">
        <v>0.12922935434735661</v>
      </c>
      <c r="K32" s="122">
        <v>0.15586024058591863</v>
      </c>
      <c r="L32" s="122">
        <v>1.1920284313677913E-2</v>
      </c>
      <c r="M32" s="122" t="s">
        <v>420</v>
      </c>
      <c r="N32" s="126">
        <v>0.58155005006751292</v>
      </c>
      <c r="O32" s="122">
        <v>2.3960268595058058E-3</v>
      </c>
      <c r="P32" s="116" t="s">
        <v>421</v>
      </c>
      <c r="Q32" s="122">
        <v>6.5789306951022928E-3</v>
      </c>
      <c r="R32" s="122">
        <v>0.21866540504806645</v>
      </c>
      <c r="S32" s="122">
        <v>4.814381499668098</v>
      </c>
      <c r="T32" s="122">
        <v>3.2582312482344736E-2</v>
      </c>
      <c r="U32" s="122">
        <v>3.1172048117183741E-3</v>
      </c>
      <c r="V32" s="122">
        <v>1.2753908359230617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3664.5565727665107</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1.7415501462402571E-2</v>
      </c>
      <c r="J33" s="122">
        <v>3.2250928634078864E-2</v>
      </c>
      <c r="K33" s="122">
        <v>6.4501857268157728E-2</v>
      </c>
      <c r="L33" s="122">
        <v>6.8371968704247072E-4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3664.5565727665107</v>
      </c>
      <c r="AL33" s="124" t="s">
        <v>381</v>
      </c>
    </row>
    <row r="34" spans="1:38" s="90" customFormat="1" ht="26.25" customHeight="1" thickBot="1" x14ac:dyDescent="0.3">
      <c r="A34" s="77" t="s">
        <v>107</v>
      </c>
      <c r="B34" s="77" t="s">
        <v>146</v>
      </c>
      <c r="C34" s="77" t="s">
        <v>48</v>
      </c>
      <c r="D34" s="121"/>
      <c r="E34" s="122">
        <v>4.7522158114451991E-2</v>
      </c>
      <c r="F34" s="122">
        <v>4.2181275701260916E-3</v>
      </c>
      <c r="G34" s="122">
        <v>1.8712580717749759E-3</v>
      </c>
      <c r="H34" s="122">
        <v>6.354480535402522E-6</v>
      </c>
      <c r="I34" s="122">
        <v>1.24243739057226E-3</v>
      </c>
      <c r="J34" s="122">
        <v>1.3055923504946656E-3</v>
      </c>
      <c r="K34" s="122">
        <v>1.3784934462075656E-3</v>
      </c>
      <c r="L34" s="122">
        <v>8.0758430387196901E-4</v>
      </c>
      <c r="M34" s="122">
        <v>9.70325279301649E-3</v>
      </c>
      <c r="N34" s="122" t="s">
        <v>421</v>
      </c>
      <c r="O34" s="122">
        <v>9.0833985567410289E-6</v>
      </c>
      <c r="P34" s="122" t="s">
        <v>421</v>
      </c>
      <c r="Q34" s="122" t="s">
        <v>421</v>
      </c>
      <c r="R34" s="122">
        <v>4.5339023697381189E-5</v>
      </c>
      <c r="S34" s="122">
        <v>1.5414488366246365E-3</v>
      </c>
      <c r="T34" s="122">
        <v>6.3466836267701265E-5</v>
      </c>
      <c r="U34" s="122">
        <v>9.0833985567410289E-6</v>
      </c>
      <c r="V34" s="122">
        <v>9.0678047394762381E-4</v>
      </c>
      <c r="W34" s="122" t="s">
        <v>421</v>
      </c>
      <c r="X34" s="122">
        <v>2.7211211127061103E-5</v>
      </c>
      <c r="Y34" s="122">
        <v>4.5339023697381189E-5</v>
      </c>
      <c r="Z34" s="122" t="s">
        <v>421</v>
      </c>
      <c r="AA34" s="122" t="s">
        <v>421</v>
      </c>
      <c r="AB34" s="122">
        <v>7.2550234824442296E-5</v>
      </c>
      <c r="AC34" s="122" t="s">
        <v>420</v>
      </c>
      <c r="AD34" s="122" t="s">
        <v>420</v>
      </c>
      <c r="AE34" s="123"/>
      <c r="AF34" s="122">
        <v>38.984543161978664</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2.2064128613910411E-2</v>
      </c>
      <c r="F36" s="122">
        <v>5.3479536114048787E-4</v>
      </c>
      <c r="G36" s="122">
        <v>5.5618717558610748E-4</v>
      </c>
      <c r="H36" s="122">
        <v>2.2339166228211235E-4</v>
      </c>
      <c r="I36" s="122">
        <v>3.0518988609083843E-4</v>
      </c>
      <c r="J36" s="122">
        <v>3.2698916366875544E-4</v>
      </c>
      <c r="K36" s="122">
        <v>3.2698916366875544E-4</v>
      </c>
      <c r="L36" s="122">
        <v>1.4760351967477466E-5</v>
      </c>
      <c r="M36" s="122">
        <v>1.1734938210168418E-3</v>
      </c>
      <c r="N36" s="122">
        <v>3.9727655399007676E-5</v>
      </c>
      <c r="O36" s="122">
        <v>3.0559734922313595E-6</v>
      </c>
      <c r="P36" s="122">
        <v>9.1679204766940767E-6</v>
      </c>
      <c r="Q36" s="122">
        <v>1.2223893968925438E-5</v>
      </c>
      <c r="R36" s="122">
        <v>1.5279867461156797E-5</v>
      </c>
      <c r="S36" s="122">
        <v>2.689256673163596E-4</v>
      </c>
      <c r="T36" s="122">
        <v>3.0559734922313593E-4</v>
      </c>
      <c r="U36" s="122">
        <v>3.0559734922313595E-5</v>
      </c>
      <c r="V36" s="122">
        <v>3.6671681906776311E-4</v>
      </c>
      <c r="W36" s="122">
        <v>3.9727655399007676E-5</v>
      </c>
      <c r="X36" s="122">
        <v>6.1119469844627191E-7</v>
      </c>
      <c r="Y36" s="122">
        <v>3.0559734922313595E-6</v>
      </c>
      <c r="Z36" s="122">
        <v>3.0559734922313595E-6</v>
      </c>
      <c r="AA36" s="122">
        <v>3.0559734922313596E-7</v>
      </c>
      <c r="AB36" s="122">
        <v>7.0287390321321264E-6</v>
      </c>
      <c r="AC36" s="122">
        <v>2.4447787937850876E-5</v>
      </c>
      <c r="AD36" s="122">
        <v>1.1612699270479166E-5</v>
      </c>
      <c r="AE36" s="123"/>
      <c r="AF36" s="122">
        <v>13.140686016594843</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6.2916749191258994</v>
      </c>
      <c r="AI37" s="122" t="s">
        <v>420</v>
      </c>
      <c r="AJ37" s="122" t="s">
        <v>420</v>
      </c>
      <c r="AK37" s="122" t="s">
        <v>337</v>
      </c>
      <c r="AL37" s="124" t="s">
        <v>9</v>
      </c>
    </row>
    <row r="38" spans="1:38" s="90" customFormat="1" ht="26.25" customHeight="1" thickBot="1" x14ac:dyDescent="0.3">
      <c r="A38" s="77" t="s">
        <v>107</v>
      </c>
      <c r="B38" s="77" t="s">
        <v>150</v>
      </c>
      <c r="C38" s="77" t="s">
        <v>249</v>
      </c>
      <c r="D38" s="129"/>
      <c r="E38" s="122">
        <v>4.8807279353845672E-3</v>
      </c>
      <c r="F38" s="122">
        <v>3.4245662674594631E-4</v>
      </c>
      <c r="G38" s="122">
        <v>4.431324590651203E-6</v>
      </c>
      <c r="H38" s="122">
        <v>2.311954740641471E-6</v>
      </c>
      <c r="I38" s="122">
        <v>1.9713354284660038E-4</v>
      </c>
      <c r="J38" s="122">
        <v>2.9458121699055029E-4</v>
      </c>
      <c r="K38" s="122">
        <v>1.0664775759734284E-3</v>
      </c>
      <c r="L38" s="122">
        <v>1.3262976403807455E-4</v>
      </c>
      <c r="M38" s="122">
        <v>2.6203553700780572E-3</v>
      </c>
      <c r="N38" s="122">
        <v>2.2923825210961009E-10</v>
      </c>
      <c r="O38" s="122">
        <v>3.8740857554963325E-6</v>
      </c>
      <c r="P38" s="122" t="s">
        <v>421</v>
      </c>
      <c r="Q38" s="122" t="s">
        <v>421</v>
      </c>
      <c r="R38" s="122">
        <v>1.5602269244628794E-5</v>
      </c>
      <c r="S38" s="122">
        <v>5.8259224540006783E-4</v>
      </c>
      <c r="T38" s="122">
        <v>2.1375835392595555E-5</v>
      </c>
      <c r="U38" s="122">
        <v>2.9153883789043729E-6</v>
      </c>
      <c r="V38" s="122">
        <v>3.2403788714631642E-4</v>
      </c>
      <c r="W38" s="122" t="s">
        <v>421</v>
      </c>
      <c r="X38" s="122">
        <v>8.746970240533258E-6</v>
      </c>
      <c r="Y38" s="122">
        <v>1.4573793789744106E-5</v>
      </c>
      <c r="Z38" s="122" t="s">
        <v>420</v>
      </c>
      <c r="AA38" s="122" t="s">
        <v>420</v>
      </c>
      <c r="AB38" s="122">
        <v>2.3320764030277362E-5</v>
      </c>
      <c r="AC38" s="122" t="s">
        <v>421</v>
      </c>
      <c r="AD38" s="122" t="s">
        <v>420</v>
      </c>
      <c r="AE38" s="123"/>
      <c r="AF38" s="122">
        <v>12.548871461950764</v>
      </c>
      <c r="AG38" s="122" t="s">
        <v>420</v>
      </c>
      <c r="AH38" s="122" t="s">
        <v>420</v>
      </c>
      <c r="AI38" s="122">
        <v>1.2611699630879933E-5</v>
      </c>
      <c r="AJ38" s="122" t="s">
        <v>420</v>
      </c>
      <c r="AK38" s="122" t="s">
        <v>337</v>
      </c>
      <c r="AL38" s="124" t="s">
        <v>9</v>
      </c>
    </row>
    <row r="39" spans="1:38" s="90" customFormat="1" ht="26.25" customHeight="1" thickBot="1" x14ac:dyDescent="0.3">
      <c r="A39" s="77" t="s">
        <v>101</v>
      </c>
      <c r="B39" s="77" t="s">
        <v>151</v>
      </c>
      <c r="C39" s="77" t="s">
        <v>345</v>
      </c>
      <c r="D39" s="121"/>
      <c r="E39" s="122">
        <v>0.44808827469418766</v>
      </c>
      <c r="F39" s="122">
        <v>0.26547989974915881</v>
      </c>
      <c r="G39" s="122">
        <v>8.767971282550785E-2</v>
      </c>
      <c r="H39" s="122">
        <v>1.6860094096412474E-4</v>
      </c>
      <c r="I39" s="122">
        <v>3.8207846548061593E-2</v>
      </c>
      <c r="J39" s="122">
        <v>4.3265874776985333E-2</v>
      </c>
      <c r="K39" s="122">
        <v>4.3265874776985333E-2</v>
      </c>
      <c r="L39" s="122">
        <v>1.7309361936164537E-2</v>
      </c>
      <c r="M39" s="122">
        <v>0.44901764184157872</v>
      </c>
      <c r="N39" s="122">
        <v>1.3598916878309095E-2</v>
      </c>
      <c r="O39" s="122">
        <v>2.6197026972447842E-4</v>
      </c>
      <c r="P39" s="122">
        <v>1.1762518607742723E-3</v>
      </c>
      <c r="Q39" s="122">
        <v>1.8506556246307712E-3</v>
      </c>
      <c r="R39" s="122">
        <v>1.6991088715987791E-2</v>
      </c>
      <c r="S39" s="122">
        <v>5.0842271528388052E-3</v>
      </c>
      <c r="T39" s="122">
        <v>0.21088217082473121</v>
      </c>
      <c r="U39" s="122">
        <v>7.5303847445401019E-4</v>
      </c>
      <c r="V39" s="122">
        <v>3.7704021088156528E-2</v>
      </c>
      <c r="W39" s="122">
        <v>1.0116056457847482E-2</v>
      </c>
      <c r="X39" s="122">
        <v>3.2034178783183691E-6</v>
      </c>
      <c r="Y39" s="122">
        <v>2.5290141144618705E-5</v>
      </c>
      <c r="Z39" s="122">
        <v>2.8662159963901194E-6</v>
      </c>
      <c r="AA39" s="122">
        <v>2.5290141144618706E-6</v>
      </c>
      <c r="AB39" s="122">
        <v>3.388878913378906E-5</v>
      </c>
      <c r="AC39" s="122">
        <v>3.7092207012107435E-4</v>
      </c>
      <c r="AD39" s="122">
        <v>2.1918122325336211E-7</v>
      </c>
      <c r="AE39" s="123"/>
      <c r="AF39" s="122">
        <v>1686.8512383742557</v>
      </c>
      <c r="AG39" s="122" t="s">
        <v>420</v>
      </c>
      <c r="AH39" s="122">
        <v>10043.066685928467</v>
      </c>
      <c r="AI39" s="122">
        <v>32.60068343999999</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0.85569115361820214</v>
      </c>
      <c r="F41" s="122">
        <v>0.16283313209212688</v>
      </c>
      <c r="G41" s="122">
        <v>0.28729528208109095</v>
      </c>
      <c r="H41" s="122">
        <v>7.5805292328735875E-3</v>
      </c>
      <c r="I41" s="122">
        <v>0.12156167819817283</v>
      </c>
      <c r="J41" s="122">
        <v>0.12356734439058997</v>
      </c>
      <c r="K41" s="122">
        <v>0.13182950647317199</v>
      </c>
      <c r="L41" s="122">
        <v>1.133819947836285E-2</v>
      </c>
      <c r="M41" s="122">
        <v>1.6446628768605742</v>
      </c>
      <c r="N41" s="122">
        <v>1.8712034650854439E-2</v>
      </c>
      <c r="O41" s="122">
        <v>5.6675912989821492E-4</v>
      </c>
      <c r="P41" s="122">
        <v>2.6276251351039928E-3</v>
      </c>
      <c r="Q41" s="122">
        <v>3.1392988603938547E-3</v>
      </c>
      <c r="R41" s="122">
        <v>7.571593589662984E-3</v>
      </c>
      <c r="S41" s="122">
        <v>5.7834930907732897E-3</v>
      </c>
      <c r="T41" s="122">
        <v>2.1040132095105821E-3</v>
      </c>
      <c r="U41" s="122">
        <v>1.1370752367481556E-3</v>
      </c>
      <c r="V41" s="122">
        <v>6.3021151851766155E-2</v>
      </c>
      <c r="W41" s="122">
        <v>0.11503002800059398</v>
      </c>
      <c r="X41" s="122">
        <v>2.6793226893914005E-2</v>
      </c>
      <c r="Y41" s="122">
        <v>3.8471296665671867E-2</v>
      </c>
      <c r="Z41" s="122">
        <v>1.5756509545281391E-2</v>
      </c>
      <c r="AA41" s="122">
        <v>1.4127406479741976E-2</v>
      </c>
      <c r="AB41" s="122">
        <v>9.5148439584609223E-2</v>
      </c>
      <c r="AC41" s="122">
        <v>2.6856827263953541E-4</v>
      </c>
      <c r="AD41" s="122">
        <v>1.4050036092998914E-2</v>
      </c>
      <c r="AE41" s="123"/>
      <c r="AF41" s="122">
        <v>4408.6424788404001</v>
      </c>
      <c r="AG41" s="122">
        <v>77.521003532577438</v>
      </c>
      <c r="AH41" s="122">
        <v>16065.136218261026</v>
      </c>
      <c r="AI41" s="122">
        <v>223.32754520627608</v>
      </c>
      <c r="AJ41" s="122" t="s">
        <v>420</v>
      </c>
      <c r="AK41" s="122" t="s">
        <v>337</v>
      </c>
      <c r="AL41" s="124" t="s">
        <v>9</v>
      </c>
    </row>
    <row r="42" spans="1:38" s="90" customFormat="1" ht="26.25" customHeight="1" thickBot="1" x14ac:dyDescent="0.3">
      <c r="A42" s="77" t="s">
        <v>107</v>
      </c>
      <c r="B42" s="77" t="s">
        <v>154</v>
      </c>
      <c r="C42" s="77" t="s">
        <v>50</v>
      </c>
      <c r="D42" s="121"/>
      <c r="E42" s="122">
        <v>3.1895951569205867E-3</v>
      </c>
      <c r="F42" s="122">
        <v>5.5779040792780579E-2</v>
      </c>
      <c r="G42" s="122">
        <v>3.6165676295282564E-6</v>
      </c>
      <c r="H42" s="122">
        <v>6.7973711758925047E-6</v>
      </c>
      <c r="I42" s="122">
        <v>2.6455571206632998E-4</v>
      </c>
      <c r="J42" s="122">
        <v>2.8522058322304992E-4</v>
      </c>
      <c r="K42" s="122">
        <v>3.0834679066192989E-4</v>
      </c>
      <c r="L42" s="122">
        <v>3.8288579966225276E-5</v>
      </c>
      <c r="M42" s="122">
        <v>0.20438647771051507</v>
      </c>
      <c r="N42" s="122">
        <v>1.1035795950301554E-5</v>
      </c>
      <c r="O42" s="122">
        <v>4.9533900616817693E-6</v>
      </c>
      <c r="P42" s="122" t="s">
        <v>421</v>
      </c>
      <c r="Q42" s="122" t="s">
        <v>421</v>
      </c>
      <c r="R42" s="122">
        <v>6.306440162123447E-5</v>
      </c>
      <c r="S42" s="122">
        <v>1.652245619676316E-3</v>
      </c>
      <c r="T42" s="122">
        <v>3.7572459819217145E-5</v>
      </c>
      <c r="U42" s="122">
        <v>4.4615934240417694E-6</v>
      </c>
      <c r="V42" s="122">
        <v>7.5816830664916725E-4</v>
      </c>
      <c r="W42" s="122" t="s">
        <v>421</v>
      </c>
      <c r="X42" s="122">
        <v>1.2112083650354764E-5</v>
      </c>
      <c r="Y42" s="122">
        <v>1.3259770154710033E-5</v>
      </c>
      <c r="Z42" s="122" t="s">
        <v>420</v>
      </c>
      <c r="AA42" s="122" t="s">
        <v>420</v>
      </c>
      <c r="AB42" s="122">
        <v>2.5371853805064801E-5</v>
      </c>
      <c r="AC42" s="122" t="s">
        <v>421</v>
      </c>
      <c r="AD42" s="122" t="s">
        <v>420</v>
      </c>
      <c r="AE42" s="123"/>
      <c r="AF42" s="122">
        <v>19.764858868505016</v>
      </c>
      <c r="AG42" s="122" t="s">
        <v>420</v>
      </c>
      <c r="AH42" s="122" t="s">
        <v>420</v>
      </c>
      <c r="AI42" s="122">
        <v>0.60714188156667426</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1.3980679568217158E-3</v>
      </c>
      <c r="F44" s="122">
        <v>4.7999922207311533E-3</v>
      </c>
      <c r="G44" s="122">
        <v>1.0321017674191885E-6</v>
      </c>
      <c r="H44" s="122">
        <v>5.1683666992963888E-7</v>
      </c>
      <c r="I44" s="122">
        <v>1.5277566085308207E-4</v>
      </c>
      <c r="J44" s="122">
        <v>1.6167928062266358E-4</v>
      </c>
      <c r="K44" s="122">
        <v>2.5162000730066987E-4</v>
      </c>
      <c r="L44" s="122">
        <v>3.9062274798126887E-5</v>
      </c>
      <c r="M44" s="122">
        <v>1.2292513443493584E-2</v>
      </c>
      <c r="N44" s="122">
        <v>4.86972312153926E-7</v>
      </c>
      <c r="O44" s="122">
        <v>2.0568008373086646E-6</v>
      </c>
      <c r="P44" s="122" t="s">
        <v>421</v>
      </c>
      <c r="Q44" s="122" t="s">
        <v>421</v>
      </c>
      <c r="R44" s="122">
        <v>6.2655478327599964E-6</v>
      </c>
      <c r="S44" s="122">
        <v>2.699164360874688E-4</v>
      </c>
      <c r="T44" s="122">
        <v>7.8073450616999978E-6</v>
      </c>
      <c r="U44" s="122">
        <v>7.7089796137000052E-7</v>
      </c>
      <c r="V44" s="122">
        <v>1.5617420207452776E-4</v>
      </c>
      <c r="W44" s="122" t="s">
        <v>421</v>
      </c>
      <c r="X44" s="122">
        <v>2.545744499028134E-6</v>
      </c>
      <c r="Y44" s="122">
        <v>3.6937903967802194E-6</v>
      </c>
      <c r="Z44" s="122" t="s">
        <v>420</v>
      </c>
      <c r="AA44" s="122" t="s">
        <v>420</v>
      </c>
      <c r="AB44" s="122">
        <v>6.2395348958083542E-6</v>
      </c>
      <c r="AC44" s="122" t="s">
        <v>421</v>
      </c>
      <c r="AD44" s="122" t="s">
        <v>420</v>
      </c>
      <c r="AE44" s="123"/>
      <c r="AF44" s="122">
        <v>3.3404991164152138</v>
      </c>
      <c r="AG44" s="122" t="s">
        <v>420</v>
      </c>
      <c r="AH44" s="122" t="s">
        <v>420</v>
      </c>
      <c r="AI44" s="122">
        <v>2.6791115675161611E-2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4.0445508728050276E-5</v>
      </c>
      <c r="F47" s="122">
        <v>5.6668757511748815E-6</v>
      </c>
      <c r="G47" s="122">
        <v>1.6999449648494797E-8</v>
      </c>
      <c r="H47" s="122">
        <v>1.0456845818424104E-8</v>
      </c>
      <c r="I47" s="122">
        <v>8.7650410870525326E-6</v>
      </c>
      <c r="J47" s="122">
        <v>5.1818222481083826E-5</v>
      </c>
      <c r="K47" s="122">
        <v>3.5024461641695431E-4</v>
      </c>
      <c r="L47" s="122">
        <v>2.0713693771101524E-6</v>
      </c>
      <c r="M47" s="122">
        <v>2.1585779474092714E-5</v>
      </c>
      <c r="N47" s="122" t="s">
        <v>420</v>
      </c>
      <c r="O47" s="122">
        <v>1.8696821968582833E-6</v>
      </c>
      <c r="P47" s="122" t="s">
        <v>421</v>
      </c>
      <c r="Q47" s="122" t="s">
        <v>421</v>
      </c>
      <c r="R47" s="122">
        <v>2.8262821101336699E-6</v>
      </c>
      <c r="S47" s="122">
        <v>1.6603195155894183E-4</v>
      </c>
      <c r="T47" s="122">
        <v>2.802388743867169E-6</v>
      </c>
      <c r="U47" s="122">
        <v>1.1183848452957113E-8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4.809054834771552E-2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3.4341290651072109E-2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0.25347970863399749</v>
      </c>
      <c r="AL53" s="124" t="s">
        <v>307</v>
      </c>
    </row>
    <row r="54" spans="1:38" s="90" customFormat="1" ht="37.5" customHeight="1" thickBot="1" x14ac:dyDescent="0.3">
      <c r="A54" s="77" t="s">
        <v>102</v>
      </c>
      <c r="B54" s="77" t="s">
        <v>164</v>
      </c>
      <c r="C54" s="77" t="s">
        <v>258</v>
      </c>
      <c r="D54" s="121"/>
      <c r="E54" s="122" t="s">
        <v>420</v>
      </c>
      <c r="F54" s="122">
        <v>0.10143486100729128</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27825.801244368387</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2.1056155555555555E-3</v>
      </c>
      <c r="J61" s="122">
        <v>2.1056155555555553E-2</v>
      </c>
      <c r="K61" s="122">
        <v>7.007813333333332E-2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66681.555555555562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2.6385614880367068</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1163486</v>
      </c>
      <c r="AL82" s="124" t="s">
        <v>338</v>
      </c>
    </row>
    <row r="83" spans="1:38" s="90" customFormat="1" ht="26.25" customHeight="1" thickBot="1" x14ac:dyDescent="0.3">
      <c r="A83" s="77" t="s">
        <v>100</v>
      </c>
      <c r="B83" s="84" t="s">
        <v>194</v>
      </c>
      <c r="C83" s="83" t="s">
        <v>62</v>
      </c>
      <c r="D83" s="121"/>
      <c r="E83" s="122" t="s">
        <v>421</v>
      </c>
      <c r="F83" s="122">
        <v>9.6810933333333347E-4</v>
      </c>
      <c r="G83" s="122" t="s">
        <v>421</v>
      </c>
      <c r="H83" s="122" t="s">
        <v>420</v>
      </c>
      <c r="I83" s="122">
        <v>2.4202733333333337E-4</v>
      </c>
      <c r="J83" s="122">
        <v>1.8152050000000001E-3</v>
      </c>
      <c r="K83" s="122">
        <v>8.470956666666668E-3</v>
      </c>
      <c r="L83" s="122">
        <v>1.3795558000000002E-5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0.70922906750303427</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2.2367330000000001E-2</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6.1750086507854473E-3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1163486</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0.22951337999999999</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3.8037846290591873E-3</v>
      </c>
      <c r="F91" s="122">
        <v>1.0138091247051268E-2</v>
      </c>
      <c r="G91" s="122">
        <v>1.4355109736000531E-3</v>
      </c>
      <c r="H91" s="122">
        <v>8.6927848502609002E-3</v>
      </c>
      <c r="I91" s="122">
        <v>6.3231778504704642E-2</v>
      </c>
      <c r="J91" s="122">
        <v>6.9399075239130775E-2</v>
      </c>
      <c r="K91" s="122">
        <v>7.0672895802660646E-2</v>
      </c>
      <c r="L91" s="122">
        <v>2.5449960465221669E-4</v>
      </c>
      <c r="M91" s="122">
        <v>0.1163341002296002</v>
      </c>
      <c r="N91" s="122">
        <v>0.10102253875346487</v>
      </c>
      <c r="O91" s="122">
        <v>1.3922098276659464E-2</v>
      </c>
      <c r="P91" s="122">
        <v>3.0057729093297417E-4</v>
      </c>
      <c r="Q91" s="122">
        <v>1.8436248615238469E-4</v>
      </c>
      <c r="R91" s="122">
        <v>1.2365482507935848E-2</v>
      </c>
      <c r="S91" s="122">
        <v>0.48139922034060967</v>
      </c>
      <c r="T91" s="122">
        <v>2.6441157950160051E-2</v>
      </c>
      <c r="U91" s="122">
        <v>2.4520426941588886E-3</v>
      </c>
      <c r="V91" s="122">
        <v>0.27807333201277551</v>
      </c>
      <c r="W91" s="122">
        <v>2.0946469518700966E-4</v>
      </c>
      <c r="X91" s="122">
        <v>2.3250581165758073E-4</v>
      </c>
      <c r="Y91" s="122">
        <v>9.425911283415434E-5</v>
      </c>
      <c r="Z91" s="122">
        <v>9.425911283415434E-5</v>
      </c>
      <c r="AA91" s="122">
        <v>9.425911283415434E-5</v>
      </c>
      <c r="AB91" s="122">
        <v>5.1528315016004375E-4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0.20894666469763645</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3.674006650115293E-5</v>
      </c>
      <c r="F99" s="122">
        <v>1.5690099268839488E-3</v>
      </c>
      <c r="G99" s="122" t="s">
        <v>420</v>
      </c>
      <c r="H99" s="122">
        <v>1.2515702209231904E-3</v>
      </c>
      <c r="I99" s="122">
        <v>2.8351590612689689E-5</v>
      </c>
      <c r="J99" s="122">
        <v>4.356463923413293E-5</v>
      </c>
      <c r="K99" s="122">
        <v>9.5427304989053089E-5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6.9150221006560222E-2</v>
      </c>
      <c r="AL99" s="124" t="s">
        <v>334</v>
      </c>
    </row>
    <row r="100" spans="1:38" s="90" customFormat="1" ht="26.25" customHeight="1" thickBot="1" x14ac:dyDescent="0.3">
      <c r="A100" s="77" t="s">
        <v>104</v>
      </c>
      <c r="B100" s="77" t="s">
        <v>203</v>
      </c>
      <c r="C100" s="77" t="s">
        <v>357</v>
      </c>
      <c r="D100" s="129"/>
      <c r="E100" s="122">
        <v>7.4035116180430434E-5</v>
      </c>
      <c r="F100" s="122">
        <v>1.7472549502819969E-3</v>
      </c>
      <c r="G100" s="122" t="s">
        <v>420</v>
      </c>
      <c r="H100" s="122">
        <v>1.4735890030761636E-3</v>
      </c>
      <c r="I100" s="122">
        <v>3.6003847084140774E-5</v>
      </c>
      <c r="J100" s="122">
        <v>5.4017357203587538E-5</v>
      </c>
      <c r="K100" s="122">
        <v>1.1802677125925476E-4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0.2005363316841767</v>
      </c>
      <c r="AL100" s="124" t="s">
        <v>334</v>
      </c>
    </row>
    <row r="101" spans="1:38" s="90" customFormat="1" ht="26.25" customHeight="1" thickBot="1" x14ac:dyDescent="0.3">
      <c r="A101" s="77" t="s">
        <v>104</v>
      </c>
      <c r="B101" s="77" t="s">
        <v>205</v>
      </c>
      <c r="C101" s="77" t="s">
        <v>244</v>
      </c>
      <c r="D101" s="129"/>
      <c r="E101" s="122">
        <v>1.0006052995814856E-6</v>
      </c>
      <c r="F101" s="122">
        <v>5.8133699215020268E-6</v>
      </c>
      <c r="G101" s="122" t="s">
        <v>420</v>
      </c>
      <c r="H101" s="122">
        <v>2.3379186713917999E-5</v>
      </c>
      <c r="I101" s="122">
        <v>5.0860626312911318E-7</v>
      </c>
      <c r="J101" s="122">
        <v>1.5258187893873394E-6</v>
      </c>
      <c r="K101" s="122">
        <v>3.5602438419037925E-6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2.543031315645566E-2</v>
      </c>
      <c r="AL101" s="124" t="s">
        <v>334</v>
      </c>
    </row>
    <row r="102" spans="1:38" s="90" customFormat="1" ht="26.25" customHeight="1" thickBot="1" x14ac:dyDescent="0.3">
      <c r="A102" s="77" t="s">
        <v>104</v>
      </c>
      <c r="B102" s="77" t="s">
        <v>206</v>
      </c>
      <c r="C102" s="77" t="s">
        <v>358</v>
      </c>
      <c r="D102" s="129"/>
      <c r="E102" s="122">
        <v>7.6442844757046147E-8</v>
      </c>
      <c r="F102" s="122">
        <v>2.5228250339468908E-6</v>
      </c>
      <c r="G102" s="122" t="s">
        <v>420</v>
      </c>
      <c r="H102" s="122">
        <v>7.2759029296639849E-6</v>
      </c>
      <c r="I102" s="122">
        <v>2.6718123813608121E-8</v>
      </c>
      <c r="J102" s="122">
        <v>3.2845598551956843E-7</v>
      </c>
      <c r="K102" s="122">
        <v>2.3279755653128556E-6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3.3636618602592028E-3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1.0536009598206514E-6</v>
      </c>
      <c r="F104" s="122">
        <v>1.3319260164122834E-5</v>
      </c>
      <c r="G104" s="122" t="s">
        <v>420</v>
      </c>
      <c r="H104" s="122">
        <v>2.1884830639217814E-5</v>
      </c>
      <c r="I104" s="122">
        <v>4.5700950016496366E-7</v>
      </c>
      <c r="J104" s="122">
        <v>1.3710285004948908E-6</v>
      </c>
      <c r="K104" s="122">
        <v>3.1990665011547461E-6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2.2850475008248182E-2</v>
      </c>
      <c r="AL104" s="124" t="s">
        <v>334</v>
      </c>
    </row>
    <row r="105" spans="1:38" s="90" customFormat="1" ht="26.25" customHeight="1" thickBot="1" x14ac:dyDescent="0.3">
      <c r="A105" s="77" t="s">
        <v>104</v>
      </c>
      <c r="B105" s="77" t="s">
        <v>298</v>
      </c>
      <c r="C105" s="77" t="s">
        <v>247</v>
      </c>
      <c r="D105" s="129"/>
      <c r="E105" s="122">
        <v>1.8248699285575319E-5</v>
      </c>
      <c r="F105" s="122">
        <v>2.2985252939293271E-4</v>
      </c>
      <c r="G105" s="122" t="s">
        <v>420</v>
      </c>
      <c r="H105" s="122">
        <v>4.6479069421318626E-4</v>
      </c>
      <c r="I105" s="122">
        <v>5.3425701873072754E-6</v>
      </c>
      <c r="J105" s="122">
        <v>8.3954674371971459E-6</v>
      </c>
      <c r="K105" s="122">
        <v>1.8317383499339226E-5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3.8161215623623394E-2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1.1874745685919904E-6</v>
      </c>
      <c r="F107" s="122">
        <v>1.3283342506007334E-5</v>
      </c>
      <c r="G107" s="122" t="s">
        <v>420</v>
      </c>
      <c r="H107" s="122">
        <v>4.7356998212875882E-5</v>
      </c>
      <c r="I107" s="122">
        <v>3.5454197795309206E-8</v>
      </c>
      <c r="J107" s="122">
        <v>8.8635494488273002E-7</v>
      </c>
      <c r="K107" s="122">
        <v>4.2101859881929672E-6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0.17727098897654603</v>
      </c>
      <c r="AL107" s="124" t="s">
        <v>334</v>
      </c>
    </row>
    <row r="108" spans="1:38" s="90" customFormat="1" ht="26.25" customHeight="1" thickBot="1" x14ac:dyDescent="0.3">
      <c r="A108" s="77" t="s">
        <v>104</v>
      </c>
      <c r="B108" s="77" t="s">
        <v>300</v>
      </c>
      <c r="C108" s="77" t="s">
        <v>360</v>
      </c>
      <c r="D108" s="129"/>
      <c r="E108" s="122">
        <v>1.9786206567730412E-6</v>
      </c>
      <c r="F108" s="122">
        <v>5.121327554083538E-5</v>
      </c>
      <c r="G108" s="122" t="s">
        <v>420</v>
      </c>
      <c r="H108" s="122">
        <v>4.1011486764837677E-5</v>
      </c>
      <c r="I108" s="122">
        <v>5.9440714462908708E-7</v>
      </c>
      <c r="J108" s="122">
        <v>7.9254285950544931E-6</v>
      </c>
      <c r="K108" s="122">
        <v>1.5850857190108986E-5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0.39627142975272467</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1.6107881157634651E-7</v>
      </c>
      <c r="F110" s="122">
        <v>1.4596780522787828E-5</v>
      </c>
      <c r="G110" s="122" t="s">
        <v>420</v>
      </c>
      <c r="H110" s="122">
        <v>4.7561833437465839E-6</v>
      </c>
      <c r="I110" s="122">
        <v>6.6355347586867135E-7</v>
      </c>
      <c r="J110" s="122">
        <v>4.8823112635230671E-6</v>
      </c>
      <c r="K110" s="122">
        <v>5.1511542146891622E-6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4.0323596610433401E-2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1.235101290730611E-3</v>
      </c>
      <c r="F112" s="122" t="s">
        <v>421</v>
      </c>
      <c r="G112" s="122" t="s">
        <v>420</v>
      </c>
      <c r="H112" s="122">
        <v>1.1916993699662766E-3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30877.532268265273</v>
      </c>
      <c r="AL112" s="124" t="s">
        <v>411</v>
      </c>
    </row>
    <row r="113" spans="1:38" s="90" customFormat="1" ht="26.25" customHeight="1" thickBot="1" x14ac:dyDescent="0.3">
      <c r="A113" s="77" t="s">
        <v>114</v>
      </c>
      <c r="B113" s="84" t="s">
        <v>222</v>
      </c>
      <c r="C113" s="84" t="s">
        <v>120</v>
      </c>
      <c r="D113" s="121"/>
      <c r="E113" s="122">
        <v>3.3809940066553457E-4</v>
      </c>
      <c r="F113" s="122" t="s">
        <v>421</v>
      </c>
      <c r="G113" s="122" t="s">
        <v>420</v>
      </c>
      <c r="H113" s="122">
        <v>1.9759985054683409E-3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8452.485016638364</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4.477018230081175E-4</v>
      </c>
      <c r="F116" s="122" t="s">
        <v>421</v>
      </c>
      <c r="G116" s="122" t="s">
        <v>420</v>
      </c>
      <c r="H116" s="122">
        <v>1.3538126819734504E-3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11192.545575202937</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2.1680245775939059E-5</v>
      </c>
      <c r="J119" s="122">
        <v>3.8721906535168756E-4</v>
      </c>
      <c r="K119" s="122">
        <v>3.8721906535168756E-4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300.21907893306053</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2.5818840788243206E-4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300.21907893306053</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4.104E-3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17.100000000000001</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4.2504000000000005E-3</v>
      </c>
      <c r="F133" s="122">
        <v>6.6976000000000004E-5</v>
      </c>
      <c r="G133" s="122">
        <v>5.82176E-4</v>
      </c>
      <c r="H133" s="122" t="s">
        <v>420</v>
      </c>
      <c r="I133" s="122">
        <v>1.7877440000000003E-4</v>
      </c>
      <c r="J133" s="122">
        <v>1.7877440000000003E-4</v>
      </c>
      <c r="K133" s="122">
        <v>1.9866112000000005E-4</v>
      </c>
      <c r="L133" s="122" t="s">
        <v>421</v>
      </c>
      <c r="M133" s="122">
        <v>7.2128000000000003E-4</v>
      </c>
      <c r="N133" s="122">
        <v>1.5471456000000001E-4</v>
      </c>
      <c r="O133" s="122">
        <v>2.5914560000000001E-5</v>
      </c>
      <c r="P133" s="122">
        <v>7.6764800000000003E-3</v>
      </c>
      <c r="Q133" s="122">
        <v>7.0118720000000005E-5</v>
      </c>
      <c r="R133" s="122">
        <v>6.9861119999999996E-5</v>
      </c>
      <c r="S133" s="122">
        <v>6.4039359999999999E-5</v>
      </c>
      <c r="T133" s="122">
        <v>8.9284159999999992E-5</v>
      </c>
      <c r="U133" s="122">
        <v>1.0190656000000002E-4</v>
      </c>
      <c r="V133" s="122">
        <v>8.2493824000000001E-4</v>
      </c>
      <c r="W133" s="122">
        <v>1.39104E-4</v>
      </c>
      <c r="X133" s="122">
        <v>6.8006400000000002E-8</v>
      </c>
      <c r="Y133" s="122">
        <v>3.7145920000000008E-8</v>
      </c>
      <c r="Z133" s="122">
        <v>3.3178880000000004E-8</v>
      </c>
      <c r="AA133" s="122">
        <v>3.6012479999999999E-8</v>
      </c>
      <c r="AB133" s="122">
        <v>1.7434368000000002E-7</v>
      </c>
      <c r="AC133" s="122">
        <v>7.7280000000000003E-4</v>
      </c>
      <c r="AD133" s="122">
        <v>2.11232E-3</v>
      </c>
      <c r="AE133" s="123"/>
      <c r="AF133" s="122" t="s">
        <v>420</v>
      </c>
      <c r="AG133" s="122" t="s">
        <v>420</v>
      </c>
      <c r="AH133" s="122" t="s">
        <v>420</v>
      </c>
      <c r="AI133" s="122" t="s">
        <v>420</v>
      </c>
      <c r="AJ133" s="122" t="s">
        <v>420</v>
      </c>
      <c r="AK133" s="122">
        <v>5152</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1.88943903E-3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125962602</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4.1496119999999997E-2</v>
      </c>
      <c r="J139" s="122">
        <v>4.1496119999999997E-2</v>
      </c>
      <c r="K139" s="122">
        <v>4.1496119999999997E-2</v>
      </c>
      <c r="L139" s="122" t="s">
        <v>421</v>
      </c>
      <c r="M139" s="122" t="s">
        <v>421</v>
      </c>
      <c r="N139" s="122">
        <v>1.2089E-4</v>
      </c>
      <c r="O139" s="122">
        <v>2.4186999999999999E-4</v>
      </c>
      <c r="P139" s="122">
        <v>2.4186999999999999E-4</v>
      </c>
      <c r="Q139" s="122">
        <v>3.8386000000000003E-4</v>
      </c>
      <c r="R139" s="122">
        <v>3.6486000000000005E-4</v>
      </c>
      <c r="S139" s="122">
        <v>8.5052000000000012E-4</v>
      </c>
      <c r="T139" s="122" t="s">
        <v>421</v>
      </c>
      <c r="U139" s="122" t="s">
        <v>421</v>
      </c>
      <c r="V139" s="122" t="s">
        <v>421</v>
      </c>
      <c r="W139" s="122">
        <v>0.41139999999999999</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1084</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5.8929779831066185</v>
      </c>
      <c r="F141" s="69">
        <f t="shared" ref="F141:AD141" si="0">SUM(F14:F140)</f>
        <v>5.2618451663671708</v>
      </c>
      <c r="G141" s="69">
        <f t="shared" si="0"/>
        <v>0.42604582946090019</v>
      </c>
      <c r="H141" s="69">
        <f t="shared" si="0"/>
        <v>6.5915537131533627E-2</v>
      </c>
      <c r="I141" s="69">
        <f t="shared" si="0"/>
        <v>0.47132193410631773</v>
      </c>
      <c r="J141" s="69">
        <f t="shared" si="0"/>
        <v>0.59535718577317431</v>
      </c>
      <c r="K141" s="69">
        <f t="shared" si="0"/>
        <v>0.79069528568578462</v>
      </c>
      <c r="L141" s="69">
        <f t="shared" si="0"/>
        <v>0.11991906106892958</v>
      </c>
      <c r="M141" s="69">
        <f t="shared" si="0"/>
        <v>5.9860036880759564</v>
      </c>
      <c r="N141" s="69">
        <f t="shared" si="0"/>
        <v>0.73788098441218175</v>
      </c>
      <c r="O141" s="69">
        <f t="shared" si="0"/>
        <v>1.9696183347089325E-2</v>
      </c>
      <c r="P141" s="69">
        <f t="shared" si="0"/>
        <v>2.2541655680720502E-2</v>
      </c>
      <c r="Q141" s="69">
        <f t="shared" si="0"/>
        <v>1.6162630034895337E-2</v>
      </c>
      <c r="R141" s="69">
        <f>SUM(R14:R140)</f>
        <v>0.27117542429782393</v>
      </c>
      <c r="S141" s="69">
        <f t="shared" si="0"/>
        <v>5.3525976613901349</v>
      </c>
      <c r="T141" s="69">
        <f t="shared" si="0"/>
        <v>0.27753149685538825</v>
      </c>
      <c r="U141" s="69">
        <f t="shared" si="0"/>
        <v>1.3296006687357462E-2</v>
      </c>
      <c r="V141" s="69">
        <f t="shared" si="0"/>
        <v>1.9813575129800762</v>
      </c>
      <c r="W141" s="69">
        <f t="shared" si="0"/>
        <v>0.64391089796399714</v>
      </c>
      <c r="X141" s="69">
        <f t="shared" si="0"/>
        <v>3.2412868831034433E-2</v>
      </c>
      <c r="Y141" s="69">
        <f t="shared" si="0"/>
        <v>4.5432463096069027E-2</v>
      </c>
      <c r="Z141" s="69">
        <f t="shared" si="0"/>
        <v>2.0948279017660096E-2</v>
      </c>
      <c r="AA141" s="69">
        <f t="shared" si="0"/>
        <v>1.9042755112416373E-2</v>
      </c>
      <c r="AB141" s="69">
        <f t="shared" si="0"/>
        <v>0.11783593866749742</v>
      </c>
      <c r="AC141" s="69">
        <f t="shared" si="0"/>
        <v>2.0542124030698466E-2</v>
      </c>
      <c r="AD141" s="69">
        <f t="shared" si="0"/>
        <v>1.6194279432492648E-2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1.8862242876934019</v>
      </c>
      <c r="F143" s="78">
        <v>0.21881152252939198</v>
      </c>
      <c r="G143" s="78">
        <v>2.5279368845985781E-3</v>
      </c>
      <c r="H143" s="78">
        <v>1.7950769162259902E-2</v>
      </c>
      <c r="I143" s="78">
        <v>5.212546017570182E-2</v>
      </c>
      <c r="J143" s="78">
        <v>5.212546017570182E-2</v>
      </c>
      <c r="K143" s="78">
        <v>5.212546017570182E-2</v>
      </c>
      <c r="L143" s="78">
        <v>3.3809026396968651E-2</v>
      </c>
      <c r="M143" s="78">
        <v>1.5759099006245716</v>
      </c>
      <c r="N143" s="78">
        <v>1.427761986350241E-4</v>
      </c>
      <c r="O143" s="78">
        <v>1.6067054347968245E-5</v>
      </c>
      <c r="P143" s="78">
        <v>1.1439094844890589E-3</v>
      </c>
      <c r="Q143" s="78">
        <v>2.7660522484771895E-5</v>
      </c>
      <c r="R143" s="78">
        <v>1.492215858662009E-3</v>
      </c>
      <c r="S143" s="78">
        <v>1.0129779190252576E-3</v>
      </c>
      <c r="T143" s="78">
        <v>1.3137201055934213E-4</v>
      </c>
      <c r="U143" s="78">
        <v>2.3186936273607297E-5</v>
      </c>
      <c r="V143" s="78">
        <v>4.0394409429143777E-3</v>
      </c>
      <c r="W143" s="78">
        <v>6.4624600000000004E-2</v>
      </c>
      <c r="X143" s="78">
        <v>3.7099747932999999E-3</v>
      </c>
      <c r="Y143" s="78">
        <v>4.1606363870000003E-3</v>
      </c>
      <c r="Z143" s="78">
        <v>3.2491142048000003E-3</v>
      </c>
      <c r="AA143" s="78">
        <v>3.5109544373000002E-3</v>
      </c>
      <c r="AB143" s="78">
        <v>1.4630679822400001E-2</v>
      </c>
      <c r="AC143" s="78">
        <v>6.4625100000000006E-5</v>
      </c>
      <c r="AD143" s="78">
        <v>1.29308E-5</v>
      </c>
      <c r="AE143" s="79"/>
      <c r="AF143" s="78">
        <v>7612.2347060869997</v>
      </c>
      <c r="AG143" s="78" t="s">
        <v>420</v>
      </c>
      <c r="AH143" s="78">
        <v>2.9618774649000001</v>
      </c>
      <c r="AI143" s="78">
        <v>369.37440181459999</v>
      </c>
      <c r="AJ143" s="78" t="s">
        <v>420</v>
      </c>
      <c r="AK143" s="78" t="s">
        <v>420</v>
      </c>
      <c r="AL143" s="88" t="s">
        <v>9</v>
      </c>
    </row>
    <row r="144" spans="1:38" s="75" customFormat="1" ht="26.25" customHeight="1" thickBot="1" x14ac:dyDescent="0.3">
      <c r="A144" s="89"/>
      <c r="B144" s="88" t="s">
        <v>371</v>
      </c>
      <c r="C144" s="87" t="s">
        <v>372</v>
      </c>
      <c r="D144" s="86" t="s">
        <v>1</v>
      </c>
      <c r="E144" s="78">
        <v>0.58167669093095942</v>
      </c>
      <c r="F144" s="78">
        <v>4.1439165013648756E-2</v>
      </c>
      <c r="G144" s="78">
        <v>6.3092843061003353E-4</v>
      </c>
      <c r="H144" s="78">
        <v>7.6498474476741963E-4</v>
      </c>
      <c r="I144" s="78">
        <v>1.9985245340206917E-2</v>
      </c>
      <c r="J144" s="78">
        <v>1.9985245340206917E-2</v>
      </c>
      <c r="K144" s="78">
        <v>1.9985245340206917E-2</v>
      </c>
      <c r="L144" s="78">
        <v>1.2879030969308258E-2</v>
      </c>
      <c r="M144" s="78">
        <v>0.21197960566116747</v>
      </c>
      <c r="N144" s="78">
        <v>2.174358214976375E-5</v>
      </c>
      <c r="O144" s="78">
        <v>2.2040384505739321E-6</v>
      </c>
      <c r="P144" s="78">
        <v>2.2435300213660033E-4</v>
      </c>
      <c r="Q144" s="78">
        <v>4.3338763121539717E-6</v>
      </c>
      <c r="R144" s="78">
        <v>3.5413297344626029E-4</v>
      </c>
      <c r="S144" s="78">
        <v>2.3768167557954598E-4</v>
      </c>
      <c r="T144" s="78">
        <v>9.9291626372041219E-6</v>
      </c>
      <c r="U144" s="78">
        <v>4.2596757231600793E-6</v>
      </c>
      <c r="V144" s="78">
        <v>7.645156124989976E-4</v>
      </c>
      <c r="W144" s="78">
        <v>1.5719799999999999E-2</v>
      </c>
      <c r="X144" s="78">
        <v>7.5999561569999995E-4</v>
      </c>
      <c r="Y144" s="78">
        <v>8.5184312939999996E-4</v>
      </c>
      <c r="Z144" s="78">
        <v>6.681028796E-4</v>
      </c>
      <c r="AA144" s="78">
        <v>7.0832987970000007E-4</v>
      </c>
      <c r="AB144" s="78">
        <v>2.9882715043999999E-3</v>
      </c>
      <c r="AC144" s="78">
        <v>1.5719600000000001E-5</v>
      </c>
      <c r="AD144" s="78">
        <v>3.1536000000000002E-6</v>
      </c>
      <c r="AE144" s="79"/>
      <c r="AF144" s="78">
        <v>1682.2448745838001</v>
      </c>
      <c r="AG144" s="78" t="s">
        <v>420</v>
      </c>
      <c r="AH144" s="78" t="s">
        <v>421</v>
      </c>
      <c r="AI144" s="78">
        <v>91.261393306900004</v>
      </c>
      <c r="AJ144" s="78" t="s">
        <v>420</v>
      </c>
      <c r="AK144" s="78" t="s">
        <v>420</v>
      </c>
      <c r="AL144" s="88" t="s">
        <v>9</v>
      </c>
    </row>
    <row r="145" spans="1:38" s="75" customFormat="1" ht="26.25" customHeight="1" thickBot="1" x14ac:dyDescent="0.3">
      <c r="A145" s="89"/>
      <c r="B145" s="88" t="s">
        <v>373</v>
      </c>
      <c r="C145" s="87" t="s">
        <v>374</v>
      </c>
      <c r="D145" s="86" t="s">
        <v>1</v>
      </c>
      <c r="E145" s="78">
        <v>1.1071278817736869</v>
      </c>
      <c r="F145" s="78">
        <v>3.2008313562377849E-2</v>
      </c>
      <c r="G145" s="78">
        <v>7.3940155062771865E-4</v>
      </c>
      <c r="H145" s="78">
        <v>8.9203190440502878E-4</v>
      </c>
      <c r="I145" s="78">
        <v>1.6392451464100011E-2</v>
      </c>
      <c r="J145" s="78">
        <v>1.6392451464100011E-2</v>
      </c>
      <c r="K145" s="78">
        <v>1.6392451464100011E-2</v>
      </c>
      <c r="L145" s="78">
        <v>1.141277401275528E-2</v>
      </c>
      <c r="M145" s="78">
        <v>0.3434268792332083</v>
      </c>
      <c r="N145" s="78">
        <v>2.4316849343317505E-5</v>
      </c>
      <c r="O145" s="78">
        <v>2.4317111723852668E-6</v>
      </c>
      <c r="P145" s="78">
        <v>2.5775318488111465E-4</v>
      </c>
      <c r="Q145" s="78">
        <v>4.8633567496367456E-6</v>
      </c>
      <c r="R145" s="78">
        <v>4.1337272945343587E-4</v>
      </c>
      <c r="S145" s="78">
        <v>2.7720306974243704E-4</v>
      </c>
      <c r="T145" s="78">
        <v>9.7278286165479065E-6</v>
      </c>
      <c r="U145" s="78">
        <v>4.863291154502955E-6</v>
      </c>
      <c r="V145" s="78">
        <v>8.7539043995651857E-4</v>
      </c>
      <c r="W145" s="78">
        <v>5.3296999999999997E-3</v>
      </c>
      <c r="X145" s="78">
        <v>1.129222231E-4</v>
      </c>
      <c r="Y145" s="78">
        <v>6.8380679090000002E-4</v>
      </c>
      <c r="Z145" s="78">
        <v>7.641070377E-4</v>
      </c>
      <c r="AA145" s="78">
        <v>1.756567902E-4</v>
      </c>
      <c r="AB145" s="78">
        <v>1.7364928419000001E-3</v>
      </c>
      <c r="AC145" s="78">
        <v>3.5875E-6</v>
      </c>
      <c r="AD145" s="78">
        <v>7.2310000000000001E-7</v>
      </c>
      <c r="AE145" s="79"/>
      <c r="AF145" s="78">
        <v>1953.1926546473001</v>
      </c>
      <c r="AG145" s="78" t="s">
        <v>420</v>
      </c>
      <c r="AH145" s="78">
        <v>0.67172201970000001</v>
      </c>
      <c r="AI145" s="78">
        <v>106.84334500209999</v>
      </c>
      <c r="AJ145" s="78" t="s">
        <v>420</v>
      </c>
      <c r="AK145" s="78" t="s">
        <v>420</v>
      </c>
      <c r="AL145" s="88" t="s">
        <v>9</v>
      </c>
    </row>
    <row r="146" spans="1:38" s="75" customFormat="1" ht="26.25" customHeight="1" thickBot="1" x14ac:dyDescent="0.3">
      <c r="A146" s="89"/>
      <c r="B146" s="88" t="s">
        <v>375</v>
      </c>
      <c r="C146" s="87" t="s">
        <v>376</v>
      </c>
      <c r="D146" s="86" t="s">
        <v>1</v>
      </c>
      <c r="E146" s="78">
        <v>8.2395277156565635E-3</v>
      </c>
      <c r="F146" s="78">
        <v>5.5386768939012419E-2</v>
      </c>
      <c r="G146" s="78">
        <v>1.3659199030688841E-5</v>
      </c>
      <c r="H146" s="78">
        <v>7.2974159653410538E-5</v>
      </c>
      <c r="I146" s="78">
        <v>6.3702316832326463E-4</v>
      </c>
      <c r="J146" s="78">
        <v>6.3702316832326463E-4</v>
      </c>
      <c r="K146" s="78">
        <v>6.3702316832326463E-4</v>
      </c>
      <c r="L146" s="78">
        <v>1.1818014534992438E-4</v>
      </c>
      <c r="M146" s="78">
        <v>0.21595203220250817</v>
      </c>
      <c r="N146" s="78">
        <v>2.9870164918818097E-6</v>
      </c>
      <c r="O146" s="78">
        <v>4.0291985369391738E-5</v>
      </c>
      <c r="P146" s="78">
        <v>1.4660132194299641E-5</v>
      </c>
      <c r="Q146" s="78">
        <v>5.0552179980343579E-7</v>
      </c>
      <c r="R146" s="78">
        <v>1.7884741394824882E-4</v>
      </c>
      <c r="S146" s="78">
        <v>6.8244616231714784E-3</v>
      </c>
      <c r="T146" s="78">
        <v>2.8329760133491443E-4</v>
      </c>
      <c r="U146" s="78">
        <v>4.0116744269233016E-5</v>
      </c>
      <c r="V146" s="78">
        <v>4.0002845625512927E-3</v>
      </c>
      <c r="W146" s="78">
        <v>4.8529999999999998E-4</v>
      </c>
      <c r="X146" s="78">
        <v>1.0536997300000001E-5</v>
      </c>
      <c r="Y146" s="78">
        <v>1.2831189700000001E-5</v>
      </c>
      <c r="Z146" s="78">
        <v>8.3026747999999994E-6</v>
      </c>
      <c r="AA146" s="78">
        <v>1.41207748E-5</v>
      </c>
      <c r="AB146" s="78">
        <v>4.5791636600000005E-5</v>
      </c>
      <c r="AC146" s="78">
        <v>4.8520000000000003E-7</v>
      </c>
      <c r="AD146" s="78">
        <v>1.695E-7</v>
      </c>
      <c r="AE146" s="79"/>
      <c r="AF146" s="78">
        <v>70.5259438163</v>
      </c>
      <c r="AG146" s="78" t="s">
        <v>420</v>
      </c>
      <c r="AH146" s="78" t="s">
        <v>421</v>
      </c>
      <c r="AI146" s="78">
        <v>2.1293256149999999</v>
      </c>
      <c r="AJ146" s="78" t="s">
        <v>420</v>
      </c>
      <c r="AK146" s="78" t="s">
        <v>420</v>
      </c>
      <c r="AL146" s="88" t="s">
        <v>9</v>
      </c>
    </row>
    <row r="147" spans="1:38" s="75" customFormat="1" ht="26.25" customHeight="1" thickBot="1" x14ac:dyDescent="0.3">
      <c r="A147" s="89"/>
      <c r="B147" s="88" t="s">
        <v>377</v>
      </c>
      <c r="C147" s="87" t="s">
        <v>378</v>
      </c>
      <c r="D147" s="86" t="s">
        <v>1</v>
      </c>
      <c r="E147" s="78" t="s">
        <v>420</v>
      </c>
      <c r="F147" s="78">
        <v>0.20000905942824596</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9.0046707195</v>
      </c>
      <c r="AG147" s="78" t="s">
        <v>420</v>
      </c>
      <c r="AH147" s="78" t="s">
        <v>420</v>
      </c>
      <c r="AI147" s="78">
        <v>0.27186982459999998</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5.5828621455407193E-2</v>
      </c>
      <c r="J148" s="78">
        <v>0.11518421960694063</v>
      </c>
      <c r="K148" s="78">
        <v>0.13890992534494914</v>
      </c>
      <c r="L148" s="78">
        <v>1.0620913966313138E-2</v>
      </c>
      <c r="M148" s="78" t="s">
        <v>420</v>
      </c>
      <c r="N148" s="80">
        <v>0.51844395449815905</v>
      </c>
      <c r="O148" s="78">
        <v>2.1358694909093933E-3</v>
      </c>
      <c r="P148" s="73" t="s">
        <v>421</v>
      </c>
      <c r="Q148" s="78">
        <v>5.864956248621777E-3</v>
      </c>
      <c r="R148" s="78">
        <v>0.19493889394851008</v>
      </c>
      <c r="S148" s="78">
        <v>4.2920058849198481</v>
      </c>
      <c r="T148" s="78">
        <v>2.9045902434212508E-2</v>
      </c>
      <c r="U148" s="78">
        <v>2.7781985068989824E-3</v>
      </c>
      <c r="V148" s="78">
        <v>1.1367172386584667</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3228.2382418667544</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1.5559429350790721E-2</v>
      </c>
      <c r="J149" s="78">
        <v>2.8813758057019856E-2</v>
      </c>
      <c r="K149" s="78">
        <v>5.7627516114039712E-2</v>
      </c>
      <c r="L149" s="78">
        <v>6.1085167080882064E-4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3228.2382418667544</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5.5652138253967198</v>
      </c>
      <c r="F152" s="27">
        <f t="shared" ref="F152:AD152" si="1">F141 + F151 + IF(AND(OR($B$4="AT",$B$4="BE",$B$4="CH",$B$4="GB",$B$4="IE",$B$4="LT",$B$4="LU",$B$4="NL"),SUM(F143:F149)&gt;0),SUM(F143:F149)-SUM(F27:F33),0)</f>
        <v>5.1404326105494116</v>
      </c>
      <c r="G152" s="27">
        <f t="shared" si="1"/>
        <v>0.42563820347107878</v>
      </c>
      <c r="H152" s="27">
        <f t="shared" si="1"/>
        <v>5.9304841472706572E-2</v>
      </c>
      <c r="I152" s="27">
        <f t="shared" si="1"/>
        <v>0.45543291850575351</v>
      </c>
      <c r="J152" s="27">
        <f t="shared" si="1"/>
        <v>0.57065515261038824</v>
      </c>
      <c r="K152" s="27">
        <f t="shared" si="1"/>
        <v>0.75965090144538605</v>
      </c>
      <c r="L152" s="27">
        <f t="shared" si="1"/>
        <v>0.11405926487628662</v>
      </c>
      <c r="M152" s="27">
        <f t="shared" si="1"/>
        <v>5.285414070281985</v>
      </c>
      <c r="N152" s="27">
        <f t="shared" si="1"/>
        <v>0.67473722106710377</v>
      </c>
      <c r="O152" s="27">
        <f t="shared" si="1"/>
        <v>1.9416202212166406E-2</v>
      </c>
      <c r="P152" s="27">
        <f t="shared" si="1"/>
        <v>2.2293151561143549E-2</v>
      </c>
      <c r="Q152" s="27">
        <f t="shared" si="1"/>
        <v>1.5441506579661616E-2</v>
      </c>
      <c r="R152" s="27">
        <f t="shared" si="1"/>
        <v>0.24712435776499458</v>
      </c>
      <c r="S152" s="27">
        <f t="shared" si="1"/>
        <v>4.8274248819486587</v>
      </c>
      <c r="T152" s="27">
        <f t="shared" si="1"/>
        <v>0.27384269614977685</v>
      </c>
      <c r="U152" s="27">
        <f t="shared" si="1"/>
        <v>1.2936385937002694E-2</v>
      </c>
      <c r="V152" s="27">
        <f t="shared" si="1"/>
        <v>1.8402625489760565</v>
      </c>
      <c r="W152" s="27">
        <f t="shared" si="1"/>
        <v>0.63551669796399712</v>
      </c>
      <c r="X152" s="27">
        <f t="shared" si="1"/>
        <v>3.2011301978534433E-2</v>
      </c>
      <c r="Y152" s="27">
        <f t="shared" si="1"/>
        <v>4.4939683653369027E-2</v>
      </c>
      <c r="Z152" s="27">
        <f t="shared" si="1"/>
        <v>2.0551505922360096E-2</v>
      </c>
      <c r="AA152" s="27">
        <f t="shared" si="1"/>
        <v>1.8639927559916371E-2</v>
      </c>
      <c r="AB152" s="27">
        <f t="shared" si="1"/>
        <v>0.11614199172449742</v>
      </c>
      <c r="AC152" s="27">
        <f t="shared" si="1"/>
        <v>2.0533857530698467E-2</v>
      </c>
      <c r="AD152" s="27">
        <f t="shared" si="1"/>
        <v>1.6192595132492649E-2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5.5652138253967198</v>
      </c>
      <c r="F154" s="27">
        <f>F141 + F153 - IF(OR($B$6=2005,$B$6&gt;=2020),SUM(F99:F122),0) + IF(AND(OR($B$4="AT",$B$4="BE",$B$4="CH",$B$4="GB",$B$4="IE",$B$4="LT",$B$4="LU",$B$4="NL"),SUM(F143:F149)&gt;0),SUM(F143:F149)-SUM(F27:F33),0)</f>
        <v>5.1404326105494116</v>
      </c>
      <c r="G154" s="27">
        <f>G141 + G153 + IF(AND(OR($B$4="AT",$B$4="BE",$B$4="CH",$B$4="GB",$B$4="IE",$B$4="LT",$B$4="LU",$B$4="NL"),SUM(G143:G149)&gt;0),SUM(G143:G149)-SUM(G27:G33),0)</f>
        <v>0.42563820347107878</v>
      </c>
      <c r="H154" s="27">
        <f t="shared" ref="H154:AD154" si="2">H141 + H153 + IF(AND(OR($B$4="AT",$B$4="BE",$B$4="CH",$B$4="GB",$B$4="IE",$B$4="LT",$B$4="LU",$B$4="NL"),SUM(H143:H149)&gt;0),SUM(H143:H149)-SUM(H27:H33),0)</f>
        <v>5.9304841472706572E-2</v>
      </c>
      <c r="I154" s="27">
        <f t="shared" si="2"/>
        <v>0.45543291850575351</v>
      </c>
      <c r="J154" s="27">
        <f t="shared" si="2"/>
        <v>0.57065515261038824</v>
      </c>
      <c r="K154" s="27">
        <f t="shared" si="2"/>
        <v>0.75965090144538605</v>
      </c>
      <c r="L154" s="27">
        <f t="shared" si="2"/>
        <v>0.11405926487628662</v>
      </c>
      <c r="M154" s="27">
        <f t="shared" si="2"/>
        <v>5.285414070281985</v>
      </c>
      <c r="N154" s="27">
        <f t="shared" si="2"/>
        <v>0.67473722106710377</v>
      </c>
      <c r="O154" s="27">
        <f t="shared" si="2"/>
        <v>1.9416202212166406E-2</v>
      </c>
      <c r="P154" s="27">
        <f t="shared" si="2"/>
        <v>2.2293151561143549E-2</v>
      </c>
      <c r="Q154" s="27">
        <f t="shared" si="2"/>
        <v>1.5441506579661616E-2</v>
      </c>
      <c r="R154" s="27">
        <f t="shared" si="2"/>
        <v>0.24712435776499458</v>
      </c>
      <c r="S154" s="27">
        <f t="shared" si="2"/>
        <v>4.8274248819486587</v>
      </c>
      <c r="T154" s="27">
        <f t="shared" si="2"/>
        <v>0.27384269614977685</v>
      </c>
      <c r="U154" s="27">
        <f t="shared" si="2"/>
        <v>1.2936385937002694E-2</v>
      </c>
      <c r="V154" s="27">
        <f t="shared" si="2"/>
        <v>1.8402625489760565</v>
      </c>
      <c r="W154" s="27">
        <f t="shared" si="2"/>
        <v>0.63551669796399712</v>
      </c>
      <c r="X154" s="27">
        <f t="shared" si="2"/>
        <v>3.2011301978534433E-2</v>
      </c>
      <c r="Y154" s="27">
        <f t="shared" si="2"/>
        <v>4.4939683653369027E-2</v>
      </c>
      <c r="Z154" s="27">
        <f t="shared" si="2"/>
        <v>2.0551505922360096E-2</v>
      </c>
      <c r="AA154" s="27">
        <f t="shared" si="2"/>
        <v>1.8639927559916371E-2</v>
      </c>
      <c r="AB154" s="27">
        <f t="shared" si="2"/>
        <v>0.11614199172449742</v>
      </c>
      <c r="AC154" s="27">
        <f t="shared" si="2"/>
        <v>2.0533857530698467E-2</v>
      </c>
      <c r="AD154" s="27">
        <f t="shared" si="2"/>
        <v>1.6192595132492649E-2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X11:AB11"/>
    <mergeCell ref="A10:A12"/>
    <mergeCell ref="B10:D12"/>
    <mergeCell ref="W10:AD10"/>
    <mergeCell ref="AF10:AL11"/>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61"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92162"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7"/>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AJ25" sqref="AJ25"/>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1093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2015</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2015</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0.27551777070641248</v>
      </c>
      <c r="F14" s="122">
        <v>1.277034749082244E-2</v>
      </c>
      <c r="G14" s="122">
        <v>8.6712021072474135E-3</v>
      </c>
      <c r="H14" s="122">
        <v>2.8019787592118515E-3</v>
      </c>
      <c r="I14" s="122">
        <v>1.6200184966756238E-3</v>
      </c>
      <c r="J14" s="122">
        <v>1.7343170401896237E-3</v>
      </c>
      <c r="K14" s="122">
        <v>1.8914775375213732E-3</v>
      </c>
      <c r="L14" s="122">
        <v>6.6641311913337242E-5</v>
      </c>
      <c r="M14" s="122">
        <v>8.037353665508605E-2</v>
      </c>
      <c r="N14" s="122">
        <v>2.4409897451598932E-2</v>
      </c>
      <c r="O14" s="122">
        <v>2.1433309415943877E-3</v>
      </c>
      <c r="P14" s="122">
        <v>1.2127022562265275E-2</v>
      </c>
      <c r="Q14" s="122">
        <v>4.1350698870298089E-3</v>
      </c>
      <c r="R14" s="122">
        <v>1.2586127895893726E-2</v>
      </c>
      <c r="S14" s="122">
        <v>3.9904302760319773E-3</v>
      </c>
      <c r="T14" s="122">
        <v>3.920077392330773E-3</v>
      </c>
      <c r="U14" s="122">
        <v>5.739552112388034E-3</v>
      </c>
      <c r="V14" s="122">
        <v>0.27627006360649009</v>
      </c>
      <c r="W14" s="122">
        <v>1.2506721491221416E-2</v>
      </c>
      <c r="X14" s="122">
        <v>3.8685948000000003E-6</v>
      </c>
      <c r="Y14" s="122">
        <v>8.2437912999999991E-6</v>
      </c>
      <c r="Z14" s="122">
        <v>4.3751965000000005E-6</v>
      </c>
      <c r="AA14" s="122">
        <v>5.6719060004653654E-6</v>
      </c>
      <c r="AB14" s="122">
        <v>2.1829927799999999E-5</v>
      </c>
      <c r="AC14" s="122">
        <v>2.0816724400000004E-2</v>
      </c>
      <c r="AD14" s="122">
        <v>1.5658598E-6</v>
      </c>
      <c r="AE14" s="123"/>
      <c r="AF14" s="122">
        <v>15.801880000000001</v>
      </c>
      <c r="AG14" s="122" t="s">
        <v>420</v>
      </c>
      <c r="AH14" s="122">
        <v>1063.7070155068352</v>
      </c>
      <c r="AI14" s="122">
        <v>2208.3625848235256</v>
      </c>
      <c r="AJ14" s="122">
        <v>2375.5437419073087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0.1305339079741801</v>
      </c>
      <c r="F23" s="122">
        <v>8.091314135107415E-2</v>
      </c>
      <c r="G23" s="122">
        <v>1.6465896491025923E-4</v>
      </c>
      <c r="H23" s="122">
        <v>8.4111779818281518E-5</v>
      </c>
      <c r="I23" s="122">
        <v>9.6525655406902288E-3</v>
      </c>
      <c r="J23" s="122">
        <v>1.7767087769655864E-2</v>
      </c>
      <c r="K23" s="122">
        <v>8.8056330316313269E-2</v>
      </c>
      <c r="L23" s="122">
        <v>6.3791697246974649E-3</v>
      </c>
      <c r="M23" s="122">
        <v>0.36296022103799824</v>
      </c>
      <c r="N23" s="122">
        <v>9.7585594084690955E-6</v>
      </c>
      <c r="O23" s="122">
        <v>1.9176223359277026E-4</v>
      </c>
      <c r="P23" s="122" t="s">
        <v>421</v>
      </c>
      <c r="Q23" s="122" t="s">
        <v>421</v>
      </c>
      <c r="R23" s="122">
        <v>5.6700455848943229E-4</v>
      </c>
      <c r="S23" s="122">
        <v>2.5577971071813334E-2</v>
      </c>
      <c r="T23" s="122">
        <v>7.8366388203441944E-4</v>
      </c>
      <c r="U23" s="122">
        <v>1.0828277230809923E-4</v>
      </c>
      <c r="V23" s="122">
        <v>1.4639889372542578E-2</v>
      </c>
      <c r="W23" s="122" t="s">
        <v>421</v>
      </c>
      <c r="X23" s="122">
        <v>3.3218422233219927E-4</v>
      </c>
      <c r="Y23" s="122">
        <v>5.4085931216271384E-4</v>
      </c>
      <c r="Z23" s="122" t="s">
        <v>420</v>
      </c>
      <c r="AA23" s="122" t="s">
        <v>420</v>
      </c>
      <c r="AB23" s="122">
        <v>8.7304353449491339E-4</v>
      </c>
      <c r="AC23" s="122" t="s">
        <v>421</v>
      </c>
      <c r="AD23" s="122" t="s">
        <v>420</v>
      </c>
      <c r="AE23" s="123"/>
      <c r="AF23" s="122">
        <v>469.29718857998756</v>
      </c>
      <c r="AG23" s="122" t="s">
        <v>420</v>
      </c>
      <c r="AH23" s="122" t="s">
        <v>420</v>
      </c>
      <c r="AI23" s="122">
        <v>0.5273074648113627</v>
      </c>
      <c r="AJ23" s="122" t="s">
        <v>420</v>
      </c>
      <c r="AK23" s="122" t="s">
        <v>337</v>
      </c>
      <c r="AL23" s="124" t="s">
        <v>9</v>
      </c>
    </row>
    <row r="24" spans="1:38" s="90" customFormat="1" ht="26.25" customHeight="1" thickBot="1" x14ac:dyDescent="0.3">
      <c r="A24" s="83" t="s">
        <v>100</v>
      </c>
      <c r="B24" s="77" t="s">
        <v>283</v>
      </c>
      <c r="C24" s="77" t="s">
        <v>295</v>
      </c>
      <c r="D24" s="121"/>
      <c r="E24" s="122">
        <v>0.19736788810300812</v>
      </c>
      <c r="F24" s="122">
        <v>3.6467089662239917E-2</v>
      </c>
      <c r="G24" s="122">
        <v>3.7943151079308839E-2</v>
      </c>
      <c r="H24" s="122">
        <v>5.204144987304638E-4</v>
      </c>
      <c r="I24" s="122">
        <v>1.6182524115153935E-2</v>
      </c>
      <c r="J24" s="122">
        <v>1.6182524115153935E-2</v>
      </c>
      <c r="K24" s="122">
        <v>1.6182524115153935E-2</v>
      </c>
      <c r="L24" s="122">
        <v>8.7631664288620754E-3</v>
      </c>
      <c r="M24" s="122">
        <v>7.2886101819759602E-2</v>
      </c>
      <c r="N24" s="122">
        <v>7.0539985405187105E-5</v>
      </c>
      <c r="O24" s="122">
        <v>5.3457960717396482E-6</v>
      </c>
      <c r="P24" s="122">
        <v>4.9178419923507873E-4</v>
      </c>
      <c r="Q24" s="122">
        <v>9.7140705511815644E-5</v>
      </c>
      <c r="R24" s="122">
        <v>1.656591780185154E-4</v>
      </c>
      <c r="S24" s="122">
        <v>1.7359873786967087E-4</v>
      </c>
      <c r="T24" s="122">
        <v>1.5827815601483075E-5</v>
      </c>
      <c r="U24" s="122">
        <v>1.2860402669590096E-4</v>
      </c>
      <c r="V24" s="122">
        <v>2.3169004450885246E-2</v>
      </c>
      <c r="W24" s="122">
        <v>1.0925203509575272E-3</v>
      </c>
      <c r="X24" s="122">
        <v>1.4827061905852153E-6</v>
      </c>
      <c r="Y24" s="122">
        <v>1.1705575188830649E-5</v>
      </c>
      <c r="Z24" s="122">
        <v>1.32663185473414E-6</v>
      </c>
      <c r="AA24" s="122">
        <v>1.1705575188830646E-6</v>
      </c>
      <c r="AB24" s="122">
        <v>1.5685470753033068E-5</v>
      </c>
      <c r="AC24" s="122" t="s">
        <v>421</v>
      </c>
      <c r="AD24" s="122" t="s">
        <v>421</v>
      </c>
      <c r="AE24" s="123"/>
      <c r="AF24" s="122">
        <v>780.49268680127386</v>
      </c>
      <c r="AG24" s="122" t="s">
        <v>420</v>
      </c>
      <c r="AH24" s="122">
        <v>737.17454379564617</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2.2252330071745741</v>
      </c>
      <c r="F27" s="122">
        <v>0.30587021525774188</v>
      </c>
      <c r="G27" s="122">
        <v>3.0667649712568389E-3</v>
      </c>
      <c r="H27" s="122">
        <v>2.6439588618597226E-2</v>
      </c>
      <c r="I27" s="122">
        <v>5.5816733954094047E-2</v>
      </c>
      <c r="J27" s="122">
        <v>5.5816733954094047E-2</v>
      </c>
      <c r="K27" s="122">
        <v>5.5816733954094047E-2</v>
      </c>
      <c r="L27" s="122">
        <v>3.5274941979881111E-2</v>
      </c>
      <c r="M27" s="122">
        <v>2.274694453855278</v>
      </c>
      <c r="N27" s="122">
        <v>1.9348612367273653E-4</v>
      </c>
      <c r="O27" s="122">
        <v>2.2140862424033766E-5</v>
      </c>
      <c r="P27" s="122">
        <v>1.4743532742100419E-3</v>
      </c>
      <c r="Q27" s="122">
        <v>3.7301099706167233E-5</v>
      </c>
      <c r="R27" s="122">
        <v>1.830313447779359E-3</v>
      </c>
      <c r="S27" s="122">
        <v>1.2466039153720947E-3</v>
      </c>
      <c r="T27" s="122">
        <v>1.9327282682463955E-4</v>
      </c>
      <c r="U27" s="122">
        <v>3.0320474564266937E-5</v>
      </c>
      <c r="V27" s="122">
        <v>5.2482666673110403E-3</v>
      </c>
      <c r="W27" s="122">
        <v>6.9403999999999993E-2</v>
      </c>
      <c r="X27" s="122">
        <v>4.3591179332000008E-3</v>
      </c>
      <c r="Y27" s="122">
        <v>4.8895565438000005E-3</v>
      </c>
      <c r="Z27" s="122">
        <v>3.8124530726000002E-3</v>
      </c>
      <c r="AA27" s="122">
        <v>4.1476507818000007E-3</v>
      </c>
      <c r="AB27" s="122">
        <v>1.7208778331399999E-2</v>
      </c>
      <c r="AC27" s="122">
        <v>6.9404099999999995E-5</v>
      </c>
      <c r="AD27" s="122">
        <v>1.38875E-5</v>
      </c>
      <c r="AE27" s="123"/>
      <c r="AF27" s="122">
        <v>9712.2051793598002</v>
      </c>
      <c r="AG27" s="122" t="s">
        <v>420</v>
      </c>
      <c r="AH27" s="122">
        <v>5.2774301378999997</v>
      </c>
      <c r="AI27" s="122">
        <v>287.70285913729998</v>
      </c>
      <c r="AJ27" s="122" t="s">
        <v>420</v>
      </c>
      <c r="AK27" s="122" t="s">
        <v>420</v>
      </c>
      <c r="AL27" s="124" t="s">
        <v>9</v>
      </c>
    </row>
    <row r="28" spans="1:38" s="90" customFormat="1" ht="26.25" customHeight="1" thickBot="1" x14ac:dyDescent="0.3">
      <c r="A28" s="77" t="s">
        <v>109</v>
      </c>
      <c r="B28" s="77" t="s">
        <v>140</v>
      </c>
      <c r="C28" s="77" t="s">
        <v>123</v>
      </c>
      <c r="D28" s="121"/>
      <c r="E28" s="122">
        <v>0.66596596121228457</v>
      </c>
      <c r="F28" s="122">
        <v>4.6150975102840032E-2</v>
      </c>
      <c r="G28" s="122">
        <v>7.1682188529354417E-4</v>
      </c>
      <c r="H28" s="122">
        <v>9.6416671724949843E-4</v>
      </c>
      <c r="I28" s="122">
        <v>1.9643837700810955E-2</v>
      </c>
      <c r="J28" s="122">
        <v>1.9643837700810955E-2</v>
      </c>
      <c r="K28" s="122">
        <v>1.9643837700810955E-2</v>
      </c>
      <c r="L28" s="122">
        <v>1.2386560986644212E-2</v>
      </c>
      <c r="M28" s="122">
        <v>0.23581594093921221</v>
      </c>
      <c r="N28" s="122">
        <v>2.4656687320876889E-5</v>
      </c>
      <c r="O28" s="122">
        <v>2.5106793478032423E-6</v>
      </c>
      <c r="P28" s="122">
        <v>2.5206619345603294E-4</v>
      </c>
      <c r="Q28" s="122">
        <v>4.9088321563175998E-6</v>
      </c>
      <c r="R28" s="122">
        <v>3.9564563774352983E-4</v>
      </c>
      <c r="S28" s="122">
        <v>2.6562508895970345E-4</v>
      </c>
      <c r="T28" s="122">
        <v>1.173061548054626E-5</v>
      </c>
      <c r="U28" s="122">
        <v>4.7963056170287124E-6</v>
      </c>
      <c r="V28" s="122">
        <v>8.5995921488650224E-4</v>
      </c>
      <c r="W28" s="122">
        <v>1.5021400000000001E-2</v>
      </c>
      <c r="X28" s="122">
        <v>8.5123287000000005E-4</v>
      </c>
      <c r="Y28" s="122">
        <v>9.5413501640000001E-4</v>
      </c>
      <c r="Z28" s="122">
        <v>7.4824062260000004E-4</v>
      </c>
      <c r="AA28" s="122">
        <v>7.9366083899999997E-4</v>
      </c>
      <c r="AB28" s="122">
        <v>3.3472693479999998E-3</v>
      </c>
      <c r="AC28" s="122">
        <v>1.50214E-5</v>
      </c>
      <c r="AD28" s="122">
        <v>3.0158999999999998E-6</v>
      </c>
      <c r="AE28" s="123"/>
      <c r="AF28" s="122">
        <v>1934.0865675839</v>
      </c>
      <c r="AG28" s="122" t="s">
        <v>420</v>
      </c>
      <c r="AH28" s="122" t="s">
        <v>421</v>
      </c>
      <c r="AI28" s="122">
        <v>57.562173354599999</v>
      </c>
      <c r="AJ28" s="122" t="s">
        <v>420</v>
      </c>
      <c r="AK28" s="122" t="s">
        <v>420</v>
      </c>
      <c r="AL28" s="124" t="s">
        <v>9</v>
      </c>
    </row>
    <row r="29" spans="1:38" s="90" customFormat="1" ht="26.25" customHeight="1" thickBot="1" x14ac:dyDescent="0.3">
      <c r="A29" s="77" t="s">
        <v>109</v>
      </c>
      <c r="B29" s="77" t="s">
        <v>141</v>
      </c>
      <c r="C29" s="77" t="s">
        <v>124</v>
      </c>
      <c r="D29" s="121"/>
      <c r="E29" s="122">
        <v>1.200721670254902</v>
      </c>
      <c r="F29" s="122">
        <v>3.2627381650002445E-2</v>
      </c>
      <c r="G29" s="122">
        <v>8.7983085797118754E-4</v>
      </c>
      <c r="H29" s="122">
        <v>1.0782652644842335E-3</v>
      </c>
      <c r="I29" s="122">
        <v>1.7059854324207365E-2</v>
      </c>
      <c r="J29" s="122">
        <v>1.7059854324207365E-2</v>
      </c>
      <c r="K29" s="122">
        <v>1.7059854324207365E-2</v>
      </c>
      <c r="L29" s="122">
        <v>1.1772374619339403E-2</v>
      </c>
      <c r="M29" s="122">
        <v>0.37403506744526011</v>
      </c>
      <c r="N29" s="122">
        <v>2.8382956771265415E-5</v>
      </c>
      <c r="O29" s="122">
        <v>2.8383301706410701E-6</v>
      </c>
      <c r="P29" s="122">
        <v>3.0085221886466342E-4</v>
      </c>
      <c r="Q29" s="122">
        <v>5.6765741074958202E-6</v>
      </c>
      <c r="R29" s="122">
        <v>4.824922422501712E-4</v>
      </c>
      <c r="S29" s="122">
        <v>3.2355385867018533E-4</v>
      </c>
      <c r="T29" s="122">
        <v>1.1354614189359075E-5</v>
      </c>
      <c r="U29" s="122">
        <v>5.6764878737094995E-6</v>
      </c>
      <c r="V29" s="122">
        <v>1.0217652302541202E-3</v>
      </c>
      <c r="W29" s="122">
        <v>5.6122000000000003E-3</v>
      </c>
      <c r="X29" s="122">
        <v>1.321660632E-4</v>
      </c>
      <c r="Y29" s="122">
        <v>8.0033893949999998E-4</v>
      </c>
      <c r="Z29" s="122">
        <v>8.9432369580000001E-4</v>
      </c>
      <c r="AA29" s="122">
        <v>2.0559165439999999E-4</v>
      </c>
      <c r="AB29" s="122">
        <v>2.0324203529000001E-3</v>
      </c>
      <c r="AC29" s="122">
        <v>3.6343999999999999E-6</v>
      </c>
      <c r="AD29" s="122">
        <v>7.3150000000000001E-7</v>
      </c>
      <c r="AE29" s="123"/>
      <c r="AF29" s="122">
        <v>2343.1452841195</v>
      </c>
      <c r="AG29" s="122" t="s">
        <v>420</v>
      </c>
      <c r="AH29" s="122">
        <v>1.1519834626000001</v>
      </c>
      <c r="AI29" s="122">
        <v>69.742862781200003</v>
      </c>
      <c r="AJ29" s="122" t="s">
        <v>420</v>
      </c>
      <c r="AK29" s="122" t="s">
        <v>420</v>
      </c>
      <c r="AL29" s="124" t="s">
        <v>9</v>
      </c>
    </row>
    <row r="30" spans="1:38" s="90" customFormat="1" ht="26.25" customHeight="1" thickBot="1" x14ac:dyDescent="0.3">
      <c r="A30" s="77" t="s">
        <v>109</v>
      </c>
      <c r="B30" s="77" t="s">
        <v>142</v>
      </c>
      <c r="C30" s="77" t="s">
        <v>44</v>
      </c>
      <c r="D30" s="121"/>
      <c r="E30" s="122">
        <v>1.2275374312359082E-2</v>
      </c>
      <c r="F30" s="122">
        <v>7.803597852696495E-2</v>
      </c>
      <c r="G30" s="122">
        <v>1.8978957533988342E-5</v>
      </c>
      <c r="H30" s="122">
        <v>1.0807087277679265E-4</v>
      </c>
      <c r="I30" s="122">
        <v>8.8073281774429281E-4</v>
      </c>
      <c r="J30" s="122">
        <v>8.8073281774429281E-4</v>
      </c>
      <c r="K30" s="122">
        <v>8.8073281774429281E-4</v>
      </c>
      <c r="L30" s="122">
        <v>1.6472451416104289E-4</v>
      </c>
      <c r="M30" s="122">
        <v>0.29832709261933177</v>
      </c>
      <c r="N30" s="122">
        <v>4.4241946873220036E-6</v>
      </c>
      <c r="O30" s="122">
        <v>5.9370787864133155E-5</v>
      </c>
      <c r="P30" s="122">
        <v>2.1725911913907704E-5</v>
      </c>
      <c r="Q30" s="122">
        <v>7.4916937634164517E-7</v>
      </c>
      <c r="R30" s="122">
        <v>2.6361189001154815E-4</v>
      </c>
      <c r="S30" s="122">
        <v>1.0055514684307347E-2</v>
      </c>
      <c r="T30" s="122">
        <v>4.1745571171997533E-4</v>
      </c>
      <c r="U30" s="122">
        <v>5.9112580225478604E-5</v>
      </c>
      <c r="V30" s="122">
        <v>5.8946625775116324E-3</v>
      </c>
      <c r="W30" s="122">
        <v>6.7489999999999998E-4</v>
      </c>
      <c r="X30" s="122">
        <v>1.5544510000000001E-5</v>
      </c>
      <c r="Y30" s="122">
        <v>1.8799688300000001E-5</v>
      </c>
      <c r="Z30" s="122">
        <v>1.22825895E-5</v>
      </c>
      <c r="AA30" s="122">
        <v>2.0662198000000001E-5</v>
      </c>
      <c r="AB30" s="122">
        <v>6.7288985800000004E-5</v>
      </c>
      <c r="AC30" s="122">
        <v>6.751E-7</v>
      </c>
      <c r="AD30" s="122">
        <v>2.326E-7</v>
      </c>
      <c r="AE30" s="123"/>
      <c r="AF30" s="122">
        <v>104.5992828768</v>
      </c>
      <c r="AG30" s="122" t="s">
        <v>420</v>
      </c>
      <c r="AH30" s="122" t="s">
        <v>421</v>
      </c>
      <c r="AI30" s="122">
        <v>3.1017983282000001</v>
      </c>
      <c r="AJ30" s="122" t="s">
        <v>420</v>
      </c>
      <c r="AK30" s="122" t="s">
        <v>420</v>
      </c>
      <c r="AL30" s="124" t="s">
        <v>9</v>
      </c>
    </row>
    <row r="31" spans="1:38" s="90" customFormat="1" ht="26.25" customHeight="1" thickBot="1" x14ac:dyDescent="0.3">
      <c r="A31" s="77" t="s">
        <v>109</v>
      </c>
      <c r="B31" s="77" t="s">
        <v>143</v>
      </c>
      <c r="C31" s="77" t="s">
        <v>45</v>
      </c>
      <c r="D31" s="121"/>
      <c r="E31" s="122" t="s">
        <v>420</v>
      </c>
      <c r="F31" s="122">
        <v>0.23599736129611529</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10.6251901065</v>
      </c>
      <c r="AG31" s="122" t="s">
        <v>420</v>
      </c>
      <c r="AH31" s="122" t="s">
        <v>420</v>
      </c>
      <c r="AI31" s="122">
        <v>0.31508052460000002</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6.7877084705192409E-2</v>
      </c>
      <c r="J32" s="122">
        <v>0.14001660312746855</v>
      </c>
      <c r="K32" s="122">
        <v>0.16888395428939845</v>
      </c>
      <c r="L32" s="122">
        <v>1.292008011869657E-2</v>
      </c>
      <c r="M32" s="122" t="s">
        <v>420</v>
      </c>
      <c r="N32" s="126">
        <v>0.62997098475856061</v>
      </c>
      <c r="O32" s="122">
        <v>2.5957184820095945E-3</v>
      </c>
      <c r="P32" s="116" t="s">
        <v>421</v>
      </c>
      <c r="Q32" s="122">
        <v>7.1267929375600598E-3</v>
      </c>
      <c r="R32" s="122">
        <v>0.23686982369818904</v>
      </c>
      <c r="S32" s="122">
        <v>5.2151732079173074</v>
      </c>
      <c r="T32" s="122">
        <v>3.5296154174154881E-2</v>
      </c>
      <c r="U32" s="122">
        <v>3.3776790857879741E-3</v>
      </c>
      <c r="V32" s="122">
        <v>1.3819262065764846</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3979.2542175457174</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1.8889563039823601E-2</v>
      </c>
      <c r="J33" s="122">
        <v>3.4980672295969614E-2</v>
      </c>
      <c r="K33" s="122">
        <v>6.9961344591939228E-2</v>
      </c>
      <c r="L33" s="122">
        <v>7.4159025267455519E-4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3979.2542175457174</v>
      </c>
      <c r="AL33" s="124" t="s">
        <v>381</v>
      </c>
    </row>
    <row r="34" spans="1:38" s="90" customFormat="1" ht="26.25" customHeight="1" thickBot="1" x14ac:dyDescent="0.3">
      <c r="A34" s="77" t="s">
        <v>107</v>
      </c>
      <c r="B34" s="77" t="s">
        <v>146</v>
      </c>
      <c r="C34" s="77" t="s">
        <v>48</v>
      </c>
      <c r="D34" s="121"/>
      <c r="E34" s="122">
        <v>4.3314623189912707E-2</v>
      </c>
      <c r="F34" s="122">
        <v>3.8446613856838023E-3</v>
      </c>
      <c r="G34" s="122">
        <v>1.7055799123181377E-3</v>
      </c>
      <c r="H34" s="122">
        <v>5.7918651189136769E-6</v>
      </c>
      <c r="I34" s="122">
        <v>1.1324339959495637E-3</v>
      </c>
      <c r="J34" s="122">
        <v>1.1899973179903007E-3</v>
      </c>
      <c r="K34" s="122">
        <v>1.256443868741028E-3</v>
      </c>
      <c r="L34" s="122">
        <v>7.3608209736721639E-4</v>
      </c>
      <c r="M34" s="122">
        <v>8.844142503666344E-3</v>
      </c>
      <c r="N34" s="122" t="s">
        <v>421</v>
      </c>
      <c r="O34" s="122">
        <v>8.2791691577109623E-6</v>
      </c>
      <c r="P34" s="122" t="s">
        <v>421</v>
      </c>
      <c r="Q34" s="122" t="s">
        <v>421</v>
      </c>
      <c r="R34" s="122">
        <v>4.1324779958874883E-5</v>
      </c>
      <c r="S34" s="122">
        <v>1.404971452772066E-3</v>
      </c>
      <c r="T34" s="122">
        <v>5.7847585359456839E-5</v>
      </c>
      <c r="U34" s="122">
        <v>8.2791691577109623E-6</v>
      </c>
      <c r="V34" s="122">
        <v>8.2649559917749777E-4</v>
      </c>
      <c r="W34" s="122" t="s">
        <v>421</v>
      </c>
      <c r="X34" s="122">
        <v>2.480197455829292E-5</v>
      </c>
      <c r="Y34" s="122">
        <v>4.1324779958874883E-5</v>
      </c>
      <c r="Z34" s="122" t="s">
        <v>421</v>
      </c>
      <c r="AA34" s="122" t="s">
        <v>421</v>
      </c>
      <c r="AB34" s="122">
        <v>6.612675451716779E-5</v>
      </c>
      <c r="AC34" s="122" t="s">
        <v>420</v>
      </c>
      <c r="AD34" s="122" t="s">
        <v>420</v>
      </c>
      <c r="AE34" s="123"/>
      <c r="AF34" s="122">
        <v>35.532914839961201</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2.550430000652568E-2</v>
      </c>
      <c r="F36" s="122">
        <v>6.1817901677866955E-4</v>
      </c>
      <c r="G36" s="122">
        <v>6.4290617744981629E-4</v>
      </c>
      <c r="H36" s="122">
        <v>2.5822220643726134E-4</v>
      </c>
      <c r="I36" s="122">
        <v>3.5277415890836079E-4</v>
      </c>
      <c r="J36" s="122">
        <v>3.7797231311610083E-4</v>
      </c>
      <c r="K36" s="122">
        <v>3.7797231311610083E-4</v>
      </c>
      <c r="L36" s="122">
        <v>1.7061740863091282E-5</v>
      </c>
      <c r="M36" s="122">
        <v>1.3564613853886234E-3</v>
      </c>
      <c r="N36" s="122">
        <v>4.5921869817844029E-5</v>
      </c>
      <c r="O36" s="122">
        <v>3.5324515244495403E-6</v>
      </c>
      <c r="P36" s="122">
        <v>1.059735457334862E-5</v>
      </c>
      <c r="Q36" s="122">
        <v>1.4129806097798161E-5</v>
      </c>
      <c r="R36" s="122">
        <v>1.76622576222477E-5</v>
      </c>
      <c r="S36" s="122">
        <v>3.1085573415155955E-4</v>
      </c>
      <c r="T36" s="122">
        <v>3.5324515244495398E-4</v>
      </c>
      <c r="U36" s="122">
        <v>3.5324515244495401E-5</v>
      </c>
      <c r="V36" s="122">
        <v>4.2389418293394476E-4</v>
      </c>
      <c r="W36" s="122">
        <v>4.5921869817844029E-5</v>
      </c>
      <c r="X36" s="122">
        <v>7.0649030488990818E-7</v>
      </c>
      <c r="Y36" s="122">
        <v>3.5324515244495403E-6</v>
      </c>
      <c r="Z36" s="122">
        <v>3.5324515244495403E-6</v>
      </c>
      <c r="AA36" s="122">
        <v>3.5324515244495409E-7</v>
      </c>
      <c r="AB36" s="122">
        <v>8.1246385062339427E-6</v>
      </c>
      <c r="AC36" s="122">
        <v>2.8259612195596322E-5</v>
      </c>
      <c r="AD36" s="122">
        <v>1.3423315792908252E-5</v>
      </c>
      <c r="AE36" s="123"/>
      <c r="AF36" s="122">
        <v>15.189541555133021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9.1978609625668444</v>
      </c>
      <c r="AI37" s="122" t="s">
        <v>420</v>
      </c>
      <c r="AJ37" s="122" t="s">
        <v>420</v>
      </c>
      <c r="AK37" s="122" t="s">
        <v>337</v>
      </c>
      <c r="AL37" s="124" t="s">
        <v>9</v>
      </c>
    </row>
    <row r="38" spans="1:38" s="90" customFormat="1" ht="26.25" customHeight="1" thickBot="1" x14ac:dyDescent="0.3">
      <c r="A38" s="77" t="s">
        <v>107</v>
      </c>
      <c r="B38" s="77" t="s">
        <v>150</v>
      </c>
      <c r="C38" s="77" t="s">
        <v>249</v>
      </c>
      <c r="D38" s="129"/>
      <c r="E38" s="122">
        <v>4.7604499364397417E-3</v>
      </c>
      <c r="F38" s="122">
        <v>3.4965208241604756E-4</v>
      </c>
      <c r="G38" s="122">
        <v>4.96883794493134E-6</v>
      </c>
      <c r="H38" s="122">
        <v>2.5448764586357375E-6</v>
      </c>
      <c r="I38" s="122">
        <v>1.9045443697151572E-4</v>
      </c>
      <c r="J38" s="122">
        <v>2.8237073463600171E-4</v>
      </c>
      <c r="K38" s="122">
        <v>9.7875229197655345E-4</v>
      </c>
      <c r="L38" s="122">
        <v>1.2918901390505995E-4</v>
      </c>
      <c r="M38" s="122">
        <v>2.754127632632419E-3</v>
      </c>
      <c r="N38" s="122">
        <v>2.6007828566698799E-10</v>
      </c>
      <c r="O38" s="122">
        <v>4.3997685877369749E-6</v>
      </c>
      <c r="P38" s="122" t="s">
        <v>421</v>
      </c>
      <c r="Q38" s="122" t="s">
        <v>421</v>
      </c>
      <c r="R38" s="122">
        <v>1.7303415660927712E-5</v>
      </c>
      <c r="S38" s="122">
        <v>6.3289982952625739E-4</v>
      </c>
      <c r="T38" s="122">
        <v>2.3652433745652767E-5</v>
      </c>
      <c r="U38" s="122">
        <v>3.2069968676506819E-6</v>
      </c>
      <c r="V38" s="122">
        <v>3.6096456253208533E-4</v>
      </c>
      <c r="W38" s="122" t="s">
        <v>421</v>
      </c>
      <c r="X38" s="122">
        <v>9.6202926300383932E-6</v>
      </c>
      <c r="Y38" s="122">
        <v>1.6029845929102762E-5</v>
      </c>
      <c r="Z38" s="122" t="s">
        <v>420</v>
      </c>
      <c r="AA38" s="122" t="s">
        <v>420</v>
      </c>
      <c r="AB38" s="122">
        <v>2.5650138559141161E-5</v>
      </c>
      <c r="AC38" s="122" t="s">
        <v>421</v>
      </c>
      <c r="AD38" s="122" t="s">
        <v>420</v>
      </c>
      <c r="AE38" s="123"/>
      <c r="AF38" s="122">
        <v>13.80251291956303</v>
      </c>
      <c r="AG38" s="122" t="s">
        <v>420</v>
      </c>
      <c r="AH38" s="122" t="s">
        <v>420</v>
      </c>
      <c r="AI38" s="122">
        <v>1.405342896703839E-5</v>
      </c>
      <c r="AJ38" s="122" t="s">
        <v>420</v>
      </c>
      <c r="AK38" s="122" t="s">
        <v>337</v>
      </c>
      <c r="AL38" s="124" t="s">
        <v>9</v>
      </c>
    </row>
    <row r="39" spans="1:38" s="90" customFormat="1" ht="26.25" customHeight="1" thickBot="1" x14ac:dyDescent="0.3">
      <c r="A39" s="77" t="s">
        <v>101</v>
      </c>
      <c r="B39" s="77" t="s">
        <v>151</v>
      </c>
      <c r="C39" s="77" t="s">
        <v>345</v>
      </c>
      <c r="D39" s="121"/>
      <c r="E39" s="122">
        <v>0.49825495637239203</v>
      </c>
      <c r="F39" s="122">
        <v>0.30096026670542358</v>
      </c>
      <c r="G39" s="122">
        <v>0.10024641032684362</v>
      </c>
      <c r="H39" s="122">
        <v>1.9292353372682647E-4</v>
      </c>
      <c r="I39" s="122">
        <v>4.3624189843387264E-2</v>
      </c>
      <c r="J39" s="122">
        <v>4.941189585519206E-2</v>
      </c>
      <c r="K39" s="122">
        <v>4.941189585519206E-2</v>
      </c>
      <c r="L39" s="122">
        <v>1.9802610350566449E-2</v>
      </c>
      <c r="M39" s="122">
        <v>0.51024024457645711</v>
      </c>
      <c r="N39" s="122">
        <v>1.5559366661605276E-2</v>
      </c>
      <c r="O39" s="122">
        <v>2.9965217032780717E-4</v>
      </c>
      <c r="P39" s="122">
        <v>1.3336868379009931E-3</v>
      </c>
      <c r="Q39" s="122">
        <v>2.1053809728082988E-3</v>
      </c>
      <c r="R39" s="122">
        <v>1.944065260222529E-2</v>
      </c>
      <c r="S39" s="122">
        <v>5.8173658577133219E-3</v>
      </c>
      <c r="T39" s="122">
        <v>0.24130271638807574</v>
      </c>
      <c r="U39" s="122">
        <v>8.5456625014784316E-4</v>
      </c>
      <c r="V39" s="122">
        <v>4.3053808191300183E-2</v>
      </c>
      <c r="W39" s="122">
        <v>1.1575412023609587E-2</v>
      </c>
      <c r="X39" s="122">
        <v>3.6655471408097023E-6</v>
      </c>
      <c r="Y39" s="122">
        <v>2.8938530059023969E-5</v>
      </c>
      <c r="Z39" s="122">
        <v>3.2797000733560497E-6</v>
      </c>
      <c r="AA39" s="122">
        <v>2.8938530059023963E-6</v>
      </c>
      <c r="AB39" s="122">
        <v>3.8777630279092113E-5</v>
      </c>
      <c r="AC39" s="122">
        <v>4.2443177419901822E-4</v>
      </c>
      <c r="AD39" s="122">
        <v>2.5080059384487437E-7</v>
      </c>
      <c r="AE39" s="123"/>
      <c r="AF39" s="122">
        <v>1930.2224941922061</v>
      </c>
      <c r="AG39" s="122" t="s">
        <v>420</v>
      </c>
      <c r="AH39" s="122">
        <v>11370.863239929724</v>
      </c>
      <c r="AI39" s="122">
        <v>35.782644888</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0.9449062442951025</v>
      </c>
      <c r="F41" s="122">
        <v>0.1675883990660845</v>
      </c>
      <c r="G41" s="122">
        <v>0.31774107115603817</v>
      </c>
      <c r="H41" s="122">
        <v>7.608064928910043E-3</v>
      </c>
      <c r="I41" s="122">
        <v>0.12374684867416401</v>
      </c>
      <c r="J41" s="122">
        <v>0.12577669205436479</v>
      </c>
      <c r="K41" s="122">
        <v>0.13404610425493041</v>
      </c>
      <c r="L41" s="122">
        <v>1.1593896274646378E-2</v>
      </c>
      <c r="M41" s="122">
        <v>1.6839052765295357</v>
      </c>
      <c r="N41" s="122">
        <v>1.8411004647492468E-2</v>
      </c>
      <c r="O41" s="122">
        <v>6.1014348283759646E-4</v>
      </c>
      <c r="P41" s="122">
        <v>2.8883372530251342E-3</v>
      </c>
      <c r="Q41" s="122">
        <v>3.3360504517669439E-3</v>
      </c>
      <c r="R41" s="122">
        <v>7.5945216725745654E-3</v>
      </c>
      <c r="S41" s="122">
        <v>5.7544857919036548E-3</v>
      </c>
      <c r="T41" s="122">
        <v>2.0665300142748521E-3</v>
      </c>
      <c r="U41" s="122">
        <v>1.1316434432416219E-3</v>
      </c>
      <c r="V41" s="122">
        <v>6.3938461652226761E-2</v>
      </c>
      <c r="W41" s="122">
        <v>0.11816315539806233</v>
      </c>
      <c r="X41" s="122">
        <v>2.698890068254331E-2</v>
      </c>
      <c r="Y41" s="122">
        <v>3.8497340211216272E-2</v>
      </c>
      <c r="Z41" s="122">
        <v>1.5759950171257444E-2</v>
      </c>
      <c r="AA41" s="122">
        <v>1.4329762389076239E-2</v>
      </c>
      <c r="AB41" s="122">
        <v>9.5575953454093268E-2</v>
      </c>
      <c r="AC41" s="122">
        <v>2.8565601681976191E-4</v>
      </c>
      <c r="AD41" s="122">
        <v>1.394079307761046E-2</v>
      </c>
      <c r="AE41" s="123"/>
      <c r="AF41" s="122">
        <v>5041.1332976252997</v>
      </c>
      <c r="AG41" s="122">
        <v>76.939787909782396</v>
      </c>
      <c r="AH41" s="122">
        <v>17952.231405802228</v>
      </c>
      <c r="AI41" s="122">
        <v>227.12902976062773</v>
      </c>
      <c r="AJ41" s="122" t="s">
        <v>420</v>
      </c>
      <c r="AK41" s="122" t="s">
        <v>337</v>
      </c>
      <c r="AL41" s="124" t="s">
        <v>9</v>
      </c>
    </row>
    <row r="42" spans="1:38" s="90" customFormat="1" ht="26.25" customHeight="1" thickBot="1" x14ac:dyDescent="0.3">
      <c r="A42" s="77" t="s">
        <v>107</v>
      </c>
      <c r="B42" s="77" t="s">
        <v>154</v>
      </c>
      <c r="C42" s="77" t="s">
        <v>50</v>
      </c>
      <c r="D42" s="121"/>
      <c r="E42" s="122">
        <v>3.1992558905176781E-3</v>
      </c>
      <c r="F42" s="122">
        <v>5.3276323517731587E-2</v>
      </c>
      <c r="G42" s="122">
        <v>3.4047782897160252E-6</v>
      </c>
      <c r="H42" s="122">
        <v>6.7029680448124449E-6</v>
      </c>
      <c r="I42" s="122">
        <v>2.5769537228034246E-4</v>
      </c>
      <c r="J42" s="122">
        <v>2.7845399128706254E-4</v>
      </c>
      <c r="K42" s="122">
        <v>3.0168511262594253E-4</v>
      </c>
      <c r="L42" s="122">
        <v>3.7573780154888283E-5</v>
      </c>
      <c r="M42" s="122">
        <v>0.20376779573725762</v>
      </c>
      <c r="N42" s="122">
        <v>1.1081254141309832E-5</v>
      </c>
      <c r="O42" s="122">
        <v>4.9739991464768747E-6</v>
      </c>
      <c r="P42" s="122" t="s">
        <v>421</v>
      </c>
      <c r="Q42" s="122" t="s">
        <v>421</v>
      </c>
      <c r="R42" s="122">
        <v>6.3341186513209976E-5</v>
      </c>
      <c r="S42" s="122">
        <v>1.6594245623214837E-3</v>
      </c>
      <c r="T42" s="122">
        <v>3.7729873731782926E-5</v>
      </c>
      <c r="U42" s="122">
        <v>4.4799714338368748E-6</v>
      </c>
      <c r="V42" s="122">
        <v>7.6142156138867901E-4</v>
      </c>
      <c r="W42" s="122" t="s">
        <v>421</v>
      </c>
      <c r="X42" s="122">
        <v>1.2160154290744127E-5</v>
      </c>
      <c r="Y42" s="122">
        <v>1.3304429397963524E-5</v>
      </c>
      <c r="Z42" s="122" t="s">
        <v>420</v>
      </c>
      <c r="AA42" s="122" t="s">
        <v>420</v>
      </c>
      <c r="AB42" s="122">
        <v>2.5464583688707656E-5</v>
      </c>
      <c r="AC42" s="122" t="s">
        <v>421</v>
      </c>
      <c r="AD42" s="122" t="s">
        <v>420</v>
      </c>
      <c r="AE42" s="123"/>
      <c r="AF42" s="122">
        <v>19.846273451897336</v>
      </c>
      <c r="AG42" s="122" t="s">
        <v>420</v>
      </c>
      <c r="AH42" s="122" t="s">
        <v>420</v>
      </c>
      <c r="AI42" s="122">
        <v>0.59877977717831821</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1.2537588337995927E-3</v>
      </c>
      <c r="F44" s="122">
        <v>4.7579383452306606E-3</v>
      </c>
      <c r="G44" s="122">
        <v>1.0382039400635569E-6</v>
      </c>
      <c r="H44" s="122">
        <v>5.1649397064711897E-7</v>
      </c>
      <c r="I44" s="122">
        <v>1.4890027289634575E-4</v>
      </c>
      <c r="J44" s="122">
        <v>1.5783142202555677E-4</v>
      </c>
      <c r="K44" s="122">
        <v>2.4805049666241127E-4</v>
      </c>
      <c r="L44" s="122">
        <v>3.6679496142220012E-5</v>
      </c>
      <c r="M44" s="122">
        <v>1.208818350859159E-2</v>
      </c>
      <c r="N44" s="122">
        <v>4.864999610506479E-7</v>
      </c>
      <c r="O44" s="122">
        <v>2.0601889889277362E-6</v>
      </c>
      <c r="P44" s="122" t="s">
        <v>421</v>
      </c>
      <c r="Q44" s="122" t="s">
        <v>421</v>
      </c>
      <c r="R44" s="122">
        <v>6.2699583867491487E-6</v>
      </c>
      <c r="S44" s="122">
        <v>2.7024362212997827E-4</v>
      </c>
      <c r="T44" s="122">
        <v>7.810512588299324E-6</v>
      </c>
      <c r="U44" s="122">
        <v>7.702764476750867E-7</v>
      </c>
      <c r="V44" s="122">
        <v>1.5635864512184659E-4</v>
      </c>
      <c r="W44" s="122" t="s">
        <v>421</v>
      </c>
      <c r="X44" s="122">
        <v>2.5430106296276103E-6</v>
      </c>
      <c r="Y44" s="122">
        <v>3.6901954277793464E-6</v>
      </c>
      <c r="Z44" s="122" t="s">
        <v>420</v>
      </c>
      <c r="AA44" s="122" t="s">
        <v>420</v>
      </c>
      <c r="AB44" s="122">
        <v>6.2332060574069529E-6</v>
      </c>
      <c r="AC44" s="122" t="s">
        <v>421</v>
      </c>
      <c r="AD44" s="122" t="s">
        <v>420</v>
      </c>
      <c r="AE44" s="123"/>
      <c r="AF44" s="122">
        <v>3.3378017822207684</v>
      </c>
      <c r="AG44" s="122" t="s">
        <v>420</v>
      </c>
      <c r="AH44" s="122" t="s">
        <v>420</v>
      </c>
      <c r="AI44" s="122">
        <v>2.6288210211622698E-2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4.0445508728050283E-5</v>
      </c>
      <c r="F47" s="122">
        <v>5.6668757511748815E-6</v>
      </c>
      <c r="G47" s="122">
        <v>1.732825479301174E-8</v>
      </c>
      <c r="H47" s="122">
        <v>1.0456845818424108E-8</v>
      </c>
      <c r="I47" s="122">
        <v>8.7650410870525326E-6</v>
      </c>
      <c r="J47" s="122">
        <v>5.1818222481083826E-5</v>
      </c>
      <c r="K47" s="122">
        <v>3.5024461641695442E-4</v>
      </c>
      <c r="L47" s="122">
        <v>2.0713693771101524E-6</v>
      </c>
      <c r="M47" s="122">
        <v>2.1585779474092711E-5</v>
      </c>
      <c r="N47" s="122" t="s">
        <v>420</v>
      </c>
      <c r="O47" s="122">
        <v>1.8696821968582833E-6</v>
      </c>
      <c r="P47" s="122" t="s">
        <v>421</v>
      </c>
      <c r="Q47" s="122" t="s">
        <v>421</v>
      </c>
      <c r="R47" s="122">
        <v>2.8262821101336695E-6</v>
      </c>
      <c r="S47" s="122">
        <v>1.6603195155894183E-4</v>
      </c>
      <c r="T47" s="122">
        <v>2.802388743867169E-6</v>
      </c>
      <c r="U47" s="122">
        <v>1.1183848452957111E-8</v>
      </c>
      <c r="V47" s="122">
        <v>9.0703614013601575E-5</v>
      </c>
      <c r="W47" s="122" t="s">
        <v>421</v>
      </c>
      <c r="X47" s="122">
        <v>2.6904288055462271E-8</v>
      </c>
      <c r="Y47" s="122">
        <v>4.7037136258548433E-8</v>
      </c>
      <c r="Z47" s="122" t="s">
        <v>420</v>
      </c>
      <c r="AA47" s="122" t="s">
        <v>420</v>
      </c>
      <c r="AB47" s="122">
        <v>7.3941424314010707E-8</v>
      </c>
      <c r="AC47" s="122" t="s">
        <v>421</v>
      </c>
      <c r="AD47" s="122" t="s">
        <v>420</v>
      </c>
      <c r="AE47" s="123"/>
      <c r="AF47" s="122">
        <v>4.8090548347715513E-2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3.7672109305961668E-2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0.29154829929692894</v>
      </c>
      <c r="AL53" s="124" t="s">
        <v>307</v>
      </c>
    </row>
    <row r="54" spans="1:38" s="90" customFormat="1" ht="37.5" customHeight="1" thickBot="1" x14ac:dyDescent="0.3">
      <c r="A54" s="77" t="s">
        <v>102</v>
      </c>
      <c r="B54" s="77" t="s">
        <v>164</v>
      </c>
      <c r="C54" s="77" t="s">
        <v>258</v>
      </c>
      <c r="D54" s="121"/>
      <c r="E54" s="122" t="s">
        <v>420</v>
      </c>
      <c r="F54" s="122">
        <v>9.1010605121469329E-2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31184.579245144207</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1.276745911111111E-3</v>
      </c>
      <c r="J61" s="122">
        <v>1.276745911111111E-2</v>
      </c>
      <c r="K61" s="122">
        <v>4.2480342222222217E-2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39354.333333333336</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2.6357583527895252</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1175173</v>
      </c>
      <c r="AL82" s="124" t="s">
        <v>338</v>
      </c>
    </row>
    <row r="83" spans="1:38" s="90" customFormat="1" ht="26.25" customHeight="1" thickBot="1" x14ac:dyDescent="0.3">
      <c r="A83" s="77" t="s">
        <v>100</v>
      </c>
      <c r="B83" s="84" t="s">
        <v>194</v>
      </c>
      <c r="C83" s="83" t="s">
        <v>62</v>
      </c>
      <c r="D83" s="121"/>
      <c r="E83" s="122" t="s">
        <v>421</v>
      </c>
      <c r="F83" s="122">
        <v>8.2210666666666682E-4</v>
      </c>
      <c r="G83" s="122" t="s">
        <v>421</v>
      </c>
      <c r="H83" s="122" t="s">
        <v>420</v>
      </c>
      <c r="I83" s="122">
        <v>2.0552666666666671E-4</v>
      </c>
      <c r="J83" s="122">
        <v>1.5414500000000004E-3</v>
      </c>
      <c r="K83" s="122">
        <v>7.193433333333334E-3</v>
      </c>
      <c r="L83" s="122">
        <v>1.1715020000000004E-5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0.68172169274384364</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3.9010149999999999E-3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6.2370354616810919E-3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1175173</v>
      </c>
      <c r="AL87" s="124" t="s">
        <v>338</v>
      </c>
    </row>
    <row r="88" spans="1:38" s="90" customFormat="1" ht="26.25" customHeight="1" thickBot="1" x14ac:dyDescent="0.3">
      <c r="A88" s="77" t="s">
        <v>103</v>
      </c>
      <c r="B88" s="77" t="s">
        <v>199</v>
      </c>
      <c r="C88" s="83" t="s">
        <v>80</v>
      </c>
      <c r="D88" s="121"/>
      <c r="E88" s="122" t="s">
        <v>422</v>
      </c>
      <c r="F88" s="122" t="s">
        <v>422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0.21571894999999999</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3.8002375587860271E-3</v>
      </c>
      <c r="F91" s="122">
        <v>1.0137575612898774E-2</v>
      </c>
      <c r="G91" s="122">
        <v>1.3964845416582212E-3</v>
      </c>
      <c r="H91" s="122">
        <v>8.6923427259359334E-3</v>
      </c>
      <c r="I91" s="122">
        <v>6.2558615233322512E-2</v>
      </c>
      <c r="J91" s="122">
        <v>6.8106729051734469E-2</v>
      </c>
      <c r="K91" s="122">
        <v>6.9252660855412304E-2</v>
      </c>
      <c r="L91" s="122">
        <v>2.5448666053041341E-4</v>
      </c>
      <c r="M91" s="122">
        <v>0.11623595919558956</v>
      </c>
      <c r="N91" s="122">
        <v>9.090657312668983E-2</v>
      </c>
      <c r="O91" s="122">
        <v>1.411980561831252E-2</v>
      </c>
      <c r="P91" s="122">
        <v>2.9982678968848566E-4</v>
      </c>
      <c r="Q91" s="122">
        <v>1.6719812615830583E-4</v>
      </c>
      <c r="R91" s="122">
        <v>1.3079448569643805E-2</v>
      </c>
      <c r="S91" s="122">
        <v>0.5127572473012687</v>
      </c>
      <c r="T91" s="122">
        <v>2.7573963993624814E-2</v>
      </c>
      <c r="U91" s="122">
        <v>2.6684692006151197E-3</v>
      </c>
      <c r="V91" s="122">
        <v>0.29617945085476005</v>
      </c>
      <c r="W91" s="122">
        <v>2.0945404158881768E-4</v>
      </c>
      <c r="X91" s="122">
        <v>2.3249398616358762E-4</v>
      </c>
      <c r="Y91" s="122">
        <v>9.4254318714967947E-5</v>
      </c>
      <c r="Z91" s="122">
        <v>9.4254318714967947E-5</v>
      </c>
      <c r="AA91" s="122">
        <v>9.4254318714967947E-5</v>
      </c>
      <c r="AB91" s="122">
        <v>5.152569423084915E-4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0.16577762394345005</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3.7425906367218361E-5</v>
      </c>
      <c r="F99" s="122">
        <v>1.5920541586709328E-3</v>
      </c>
      <c r="G99" s="122" t="s">
        <v>420</v>
      </c>
      <c r="H99" s="122">
        <v>1.2749337266115242E-3</v>
      </c>
      <c r="I99" s="122">
        <v>2.8880839820987633E-5</v>
      </c>
      <c r="J99" s="122">
        <v>4.4377875822493189E-5</v>
      </c>
      <c r="K99" s="122">
        <v>9.7208680373080312E-5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7.0441072734116178E-2</v>
      </c>
      <c r="AL99" s="124" t="s">
        <v>334</v>
      </c>
    </row>
    <row r="100" spans="1:38" s="90" customFormat="1" ht="26.25" customHeight="1" thickBot="1" x14ac:dyDescent="0.3">
      <c r="A100" s="77" t="s">
        <v>104</v>
      </c>
      <c r="B100" s="77" t="s">
        <v>203</v>
      </c>
      <c r="C100" s="77" t="s">
        <v>357</v>
      </c>
      <c r="D100" s="129"/>
      <c r="E100" s="122">
        <v>7.4463985382092703E-5</v>
      </c>
      <c r="F100" s="122">
        <v>1.7532213598495637E-3</v>
      </c>
      <c r="G100" s="122" t="s">
        <v>420</v>
      </c>
      <c r="H100" s="122">
        <v>1.4798258078069547E-3</v>
      </c>
      <c r="I100" s="122">
        <v>3.606130595414294E-5</v>
      </c>
      <c r="J100" s="122">
        <v>5.4103837419070157E-5</v>
      </c>
      <c r="K100" s="122">
        <v>1.1821546544595885E-4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0.2008685214277165</v>
      </c>
      <c r="AL100" s="124" t="s">
        <v>334</v>
      </c>
    </row>
    <row r="101" spans="1:38" s="90" customFormat="1" ht="26.25" customHeight="1" thickBot="1" x14ac:dyDescent="0.3">
      <c r="A101" s="77" t="s">
        <v>104</v>
      </c>
      <c r="B101" s="77" t="s">
        <v>205</v>
      </c>
      <c r="C101" s="77" t="s">
        <v>244</v>
      </c>
      <c r="D101" s="129"/>
      <c r="E101" s="122">
        <v>1.0006052995814856E-6</v>
      </c>
      <c r="F101" s="122">
        <v>5.8133699215020268E-6</v>
      </c>
      <c r="G101" s="122" t="s">
        <v>420</v>
      </c>
      <c r="H101" s="122">
        <v>2.3379186713917999E-5</v>
      </c>
      <c r="I101" s="122">
        <v>5.0860626312911318E-7</v>
      </c>
      <c r="J101" s="122">
        <v>1.5258187893873394E-6</v>
      </c>
      <c r="K101" s="122">
        <v>3.5602438419037925E-6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2.543031315645566E-2</v>
      </c>
      <c r="AL101" s="124" t="s">
        <v>334</v>
      </c>
    </row>
    <row r="102" spans="1:38" s="90" customFormat="1" ht="26.25" customHeight="1" thickBot="1" x14ac:dyDescent="0.3">
      <c r="A102" s="77" t="s">
        <v>104</v>
      </c>
      <c r="B102" s="77" t="s">
        <v>206</v>
      </c>
      <c r="C102" s="77" t="s">
        <v>358</v>
      </c>
      <c r="D102" s="129"/>
      <c r="E102" s="122">
        <v>7.6364284625067956E-8</v>
      </c>
      <c r="F102" s="122">
        <v>2.5165702922277286E-6</v>
      </c>
      <c r="G102" s="122" t="s">
        <v>420</v>
      </c>
      <c r="H102" s="122">
        <v>7.2787789906534172E-6</v>
      </c>
      <c r="I102" s="122">
        <v>2.6778092066321925E-8</v>
      </c>
      <c r="J102" s="122">
        <v>3.2916787598289359E-7</v>
      </c>
      <c r="K102" s="122">
        <v>2.3352812861501789E-6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3.3737576057599351E-3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1.1318415148278298E-6</v>
      </c>
      <c r="F104" s="122">
        <v>1.4072057443264621E-5</v>
      </c>
      <c r="G104" s="122" t="s">
        <v>420</v>
      </c>
      <c r="H104" s="122">
        <v>2.3510001231072607E-5</v>
      </c>
      <c r="I104" s="122">
        <v>4.8283942645417582E-7</v>
      </c>
      <c r="J104" s="122">
        <v>1.4485182793625272E-6</v>
      </c>
      <c r="K104" s="122">
        <v>3.379875985179231E-6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2.4141971322708792E-2</v>
      </c>
      <c r="AL104" s="124" t="s">
        <v>334</v>
      </c>
    </row>
    <row r="105" spans="1:38" s="90" customFormat="1" ht="26.25" customHeight="1" thickBot="1" x14ac:dyDescent="0.3">
      <c r="A105" s="77" t="s">
        <v>104</v>
      </c>
      <c r="B105" s="77" t="s">
        <v>298</v>
      </c>
      <c r="C105" s="77" t="s">
        <v>247</v>
      </c>
      <c r="D105" s="129"/>
      <c r="E105" s="122">
        <v>1.7014887739478374E-5</v>
      </c>
      <c r="F105" s="122">
        <v>2.0762067642289943E-4</v>
      </c>
      <c r="G105" s="122" t="s">
        <v>420</v>
      </c>
      <c r="H105" s="122">
        <v>4.3224410467069131E-4</v>
      </c>
      <c r="I105" s="122">
        <v>4.8258247975567341E-6</v>
      </c>
      <c r="J105" s="122">
        <v>7.5834389675891534E-6</v>
      </c>
      <c r="K105" s="122">
        <v>1.6545685020194514E-5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3.4470177125405246E-2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1.297349478781751E-6</v>
      </c>
      <c r="F107" s="122">
        <v>1.4512426566812059E-5</v>
      </c>
      <c r="G107" s="122" t="s">
        <v>420</v>
      </c>
      <c r="H107" s="122">
        <v>5.1738857044316875E-5</v>
      </c>
      <c r="I107" s="122">
        <v>3.8734711670421998E-8</v>
      </c>
      <c r="J107" s="122">
        <v>9.683677917605501E-7</v>
      </c>
      <c r="K107" s="122">
        <v>4.5997470108626127E-6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0.19367355835211</v>
      </c>
      <c r="AL107" s="124" t="s">
        <v>334</v>
      </c>
    </row>
    <row r="108" spans="1:38" s="90" customFormat="1" ht="26.25" customHeight="1" thickBot="1" x14ac:dyDescent="0.3">
      <c r="A108" s="77" t="s">
        <v>104</v>
      </c>
      <c r="B108" s="77" t="s">
        <v>300</v>
      </c>
      <c r="C108" s="77" t="s">
        <v>360</v>
      </c>
      <c r="D108" s="129"/>
      <c r="E108" s="122">
        <v>2.2300243073353116E-6</v>
      </c>
      <c r="F108" s="122">
        <v>5.7704041930330378E-5</v>
      </c>
      <c r="G108" s="122" t="s">
        <v>420</v>
      </c>
      <c r="H108" s="122">
        <v>4.6243804176265798E-5</v>
      </c>
      <c r="I108" s="122">
        <v>6.6993048636111342E-7</v>
      </c>
      <c r="J108" s="122">
        <v>8.9324064848148462E-6</v>
      </c>
      <c r="K108" s="122">
        <v>1.7864812969629692E-5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0.44662032424074233</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1.3205595825622051E-7</v>
      </c>
      <c r="F110" s="122">
        <v>1.1888916438282358E-5</v>
      </c>
      <c r="G110" s="122" t="s">
        <v>420</v>
      </c>
      <c r="H110" s="122">
        <v>3.9508442442375135E-6</v>
      </c>
      <c r="I110" s="122">
        <v>5.3895705378805881E-7</v>
      </c>
      <c r="J110" s="122">
        <v>3.9303589453288692E-6</v>
      </c>
      <c r="K110" s="122">
        <v>4.1604986439665642E-6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3.3278277499653286E-2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1.1981327955230374E-3</v>
      </c>
      <c r="F112" s="122" t="s">
        <v>421</v>
      </c>
      <c r="G112" s="122" t="s">
        <v>420</v>
      </c>
      <c r="H112" s="122">
        <v>1.1913724417146154E-3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29953.319888075934</v>
      </c>
      <c r="AL112" s="124" t="s">
        <v>411</v>
      </c>
    </row>
    <row r="113" spans="1:38" s="90" customFormat="1" ht="26.25" customHeight="1" thickBot="1" x14ac:dyDescent="0.3">
      <c r="A113" s="77" t="s">
        <v>114</v>
      </c>
      <c r="B113" s="84" t="s">
        <v>222</v>
      </c>
      <c r="C113" s="84" t="s">
        <v>120</v>
      </c>
      <c r="D113" s="121"/>
      <c r="E113" s="122">
        <v>3.3988849771063621E-4</v>
      </c>
      <c r="F113" s="122" t="s">
        <v>421</v>
      </c>
      <c r="G113" s="122" t="s">
        <v>420</v>
      </c>
      <c r="H113" s="122">
        <v>1.9872910232725943E-3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8497.2124427659091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4.474999855608234E-4</v>
      </c>
      <c r="F116" s="122" t="s">
        <v>421</v>
      </c>
      <c r="G116" s="122" t="s">
        <v>420</v>
      </c>
      <c r="H116" s="122">
        <v>1.3370867325692148E-3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11187.499639020587</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2.2463320318655875E-5</v>
      </c>
      <c r="J119" s="122">
        <v>4.0112179296657727E-4</v>
      </c>
      <c r="K119" s="122">
        <v>4.0112179296657727E-4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299.65306010480128</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2.5770163169012907E-4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299.65306010480128</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4.0416000000000002E-3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16.84</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4.589475E-3</v>
      </c>
      <c r="F133" s="122">
        <v>7.231900000000001E-5</v>
      </c>
      <c r="G133" s="122">
        <v>6.2861900000000007E-4</v>
      </c>
      <c r="H133" s="122" t="s">
        <v>420</v>
      </c>
      <c r="I133" s="122">
        <v>1.9303610000000001E-4</v>
      </c>
      <c r="J133" s="122">
        <v>1.9303610000000001E-4</v>
      </c>
      <c r="K133" s="122">
        <v>2.1450928000000001E-4</v>
      </c>
      <c r="L133" s="122" t="s">
        <v>421</v>
      </c>
      <c r="M133" s="122">
        <v>7.7882000000000005E-4</v>
      </c>
      <c r="N133" s="122">
        <v>1.6705689000000003E-4</v>
      </c>
      <c r="O133" s="122">
        <v>2.7981890000000003E-5</v>
      </c>
      <c r="P133" s="122">
        <v>8.2888700000000003E-3</v>
      </c>
      <c r="Q133" s="122">
        <v>7.5712429999999999E-5</v>
      </c>
      <c r="R133" s="122">
        <v>7.5434280000000002E-5</v>
      </c>
      <c r="S133" s="122">
        <v>6.9148090000000002E-5</v>
      </c>
      <c r="T133" s="122">
        <v>9.6406789999999999E-5</v>
      </c>
      <c r="U133" s="122">
        <v>1.1003614000000001E-4</v>
      </c>
      <c r="V133" s="122">
        <v>8.9074756000000015E-4</v>
      </c>
      <c r="W133" s="122">
        <v>1.5020100000000001E-4</v>
      </c>
      <c r="X133" s="122">
        <v>7.343160000000001E-8</v>
      </c>
      <c r="Y133" s="122">
        <v>4.0109230000000006E-8</v>
      </c>
      <c r="Z133" s="122">
        <v>3.5825720000000009E-8</v>
      </c>
      <c r="AA133" s="122">
        <v>3.8885370000000006E-8</v>
      </c>
      <c r="AB133" s="122">
        <v>1.8825192000000001E-7</v>
      </c>
      <c r="AC133" s="122">
        <v>8.3445000000000004E-4</v>
      </c>
      <c r="AD133" s="122">
        <v>2.2808300000000002E-3</v>
      </c>
      <c r="AE133" s="123"/>
      <c r="AF133" s="122" t="s">
        <v>420</v>
      </c>
      <c r="AG133" s="122" t="s">
        <v>420</v>
      </c>
      <c r="AH133" s="122" t="s">
        <v>420</v>
      </c>
      <c r="AI133" s="122" t="s">
        <v>420</v>
      </c>
      <c r="AJ133" s="122" t="s">
        <v>420</v>
      </c>
      <c r="AK133" s="122">
        <v>5563</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1.932217965E-3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128814531</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4.7319779999999999E-2</v>
      </c>
      <c r="J139" s="122">
        <v>4.7319779999999999E-2</v>
      </c>
      <c r="K139" s="122">
        <v>4.7319779999999999E-2</v>
      </c>
      <c r="L139" s="122" t="s">
        <v>421</v>
      </c>
      <c r="M139" s="122" t="s">
        <v>421</v>
      </c>
      <c r="N139" s="122">
        <v>1.3831E-4</v>
      </c>
      <c r="O139" s="122">
        <v>2.7671E-4</v>
      </c>
      <c r="P139" s="122">
        <v>2.7671E-4</v>
      </c>
      <c r="Q139" s="122">
        <v>4.3886000000000001E-4</v>
      </c>
      <c r="R139" s="122">
        <v>4.1718000000000001E-4</v>
      </c>
      <c r="S139" s="122">
        <v>9.7263999999999998E-4</v>
      </c>
      <c r="T139" s="122" t="s">
        <v>421</v>
      </c>
      <c r="U139" s="122" t="s">
        <v>421</v>
      </c>
      <c r="V139" s="122" t="s">
        <v>421</v>
      </c>
      <c r="W139" s="122">
        <v>0.47042</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1196</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6.2393596206290507</v>
      </c>
      <c r="F141" s="69">
        <f t="shared" ref="F141:AD141" si="0">SUM(F14:F140)</f>
        <v>5.2149122861526243</v>
      </c>
      <c r="G141" s="69">
        <f t="shared" si="0"/>
        <v>0.47383190908625944</v>
      </c>
      <c r="H141" s="69">
        <f t="shared" si="0"/>
        <v>6.0664171875363312E-2</v>
      </c>
      <c r="I141" s="69">
        <f t="shared" si="0"/>
        <v>0.48873317753806189</v>
      </c>
      <c r="J141" s="69">
        <f t="shared" si="0"/>
        <v>0.61206217090257509</v>
      </c>
      <c r="K141" s="69">
        <f t="shared" si="0"/>
        <v>0.79247765623135569</v>
      </c>
      <c r="L141" s="69">
        <f t="shared" si="0"/>
        <v>0.1210906157404226</v>
      </c>
      <c r="M141" s="69">
        <f t="shared" si="0"/>
        <v>6.2390850112205181</v>
      </c>
      <c r="N141" s="69">
        <f t="shared" si="0"/>
        <v>0.77995193192721146</v>
      </c>
      <c r="O141" s="69">
        <f t="shared" si="0"/>
        <v>2.0382426534155187E-2</v>
      </c>
      <c r="P141" s="69">
        <f t="shared" si="0"/>
        <v>2.7765832595132958E-2</v>
      </c>
      <c r="Q141" s="69">
        <f t="shared" si="0"/>
        <v>1.7544970992279352E-2</v>
      </c>
      <c r="R141" s="69">
        <f>SUM(R14:R140)</f>
        <v>0.29391664355307112</v>
      </c>
      <c r="S141" s="69">
        <f t="shared" si="0"/>
        <v>5.7866218197436776</v>
      </c>
      <c r="T141" s="69">
        <f t="shared" si="0"/>
        <v>0.31217224216492556</v>
      </c>
      <c r="U141" s="69">
        <f t="shared" si="0"/>
        <v>1.4270810992464899E-2</v>
      </c>
      <c r="V141" s="69">
        <f t="shared" si="0"/>
        <v>2.1157121241198205</v>
      </c>
      <c r="W141" s="69">
        <f t="shared" si="0"/>
        <v>0.70487588617525754</v>
      </c>
      <c r="X141" s="69">
        <f t="shared" si="0"/>
        <v>3.2970589373872143E-2</v>
      </c>
      <c r="Y141" s="69">
        <f t="shared" si="0"/>
        <v>4.5922140775246229E-2</v>
      </c>
      <c r="Z141" s="69">
        <f t="shared" si="0"/>
        <v>2.1334054276144956E-2</v>
      </c>
      <c r="AA141" s="69">
        <f t="shared" si="0"/>
        <v>1.9601710628038907E-2</v>
      </c>
      <c r="AB141" s="69">
        <f t="shared" si="0"/>
        <v>0.11982816549250176</v>
      </c>
      <c r="AC141" s="69">
        <f t="shared" si="0"/>
        <v>2.2478256803214379E-2</v>
      </c>
      <c r="AD141" s="69">
        <f t="shared" si="0"/>
        <v>1.6254730553797211E-2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1.8645336202067557</v>
      </c>
      <c r="F143" s="78">
        <v>0.21778100788803131</v>
      </c>
      <c r="G143" s="78">
        <v>2.5479215309291391E-3</v>
      </c>
      <c r="H143" s="78">
        <v>1.8055781306413238E-2</v>
      </c>
      <c r="I143" s="78">
        <v>4.7815120240306853E-2</v>
      </c>
      <c r="J143" s="78">
        <v>4.7815120240306853E-2</v>
      </c>
      <c r="K143" s="78">
        <v>4.7815120240306853E-2</v>
      </c>
      <c r="L143" s="78">
        <v>3.0337936006775864E-2</v>
      </c>
      <c r="M143" s="78">
        <v>1.5443282729726409</v>
      </c>
      <c r="N143" s="78">
        <v>1.4556871132798298E-4</v>
      </c>
      <c r="O143" s="78">
        <v>1.6428680098953644E-5</v>
      </c>
      <c r="P143" s="78">
        <v>1.1564997885655426E-3</v>
      </c>
      <c r="Q143" s="78">
        <v>2.8177837782518938E-5</v>
      </c>
      <c r="R143" s="78">
        <v>1.4966479077595427E-3</v>
      </c>
      <c r="S143" s="78">
        <v>1.0165169292646451E-3</v>
      </c>
      <c r="T143" s="78">
        <v>1.3590755662663983E-4</v>
      </c>
      <c r="U143" s="78">
        <v>2.3498315367130567E-5</v>
      </c>
      <c r="V143" s="78">
        <v>4.0893110936218559E-3</v>
      </c>
      <c r="W143" s="78">
        <v>5.8234300000000003E-2</v>
      </c>
      <c r="X143" s="78">
        <v>3.7103913079000002E-3</v>
      </c>
      <c r="Y143" s="78">
        <v>4.1611248045999999E-3</v>
      </c>
      <c r="Z143" s="78">
        <v>3.2487892095999999E-3</v>
      </c>
      <c r="AA143" s="78">
        <v>3.5143086193999999E-3</v>
      </c>
      <c r="AB143" s="78">
        <v>1.4634613941500001E-2</v>
      </c>
      <c r="AC143" s="78">
        <v>5.8235200000000001E-5</v>
      </c>
      <c r="AD143" s="78">
        <v>1.16516E-5</v>
      </c>
      <c r="AE143" s="79"/>
      <c r="AF143" s="78">
        <v>7814.7488207345996</v>
      </c>
      <c r="AG143" s="78" t="s">
        <v>420</v>
      </c>
      <c r="AH143" s="78">
        <v>5.2774301378999997</v>
      </c>
      <c r="AI143" s="78">
        <v>231.84561744659999</v>
      </c>
      <c r="AJ143" s="78" t="s">
        <v>420</v>
      </c>
      <c r="AK143" s="78" t="s">
        <v>420</v>
      </c>
      <c r="AL143" s="88" t="s">
        <v>9</v>
      </c>
    </row>
    <row r="144" spans="1:38" s="75" customFormat="1" ht="26.25" customHeight="1" thickBot="1" x14ac:dyDescent="0.3">
      <c r="A144" s="89"/>
      <c r="B144" s="88" t="s">
        <v>371</v>
      </c>
      <c r="C144" s="87" t="s">
        <v>372</v>
      </c>
      <c r="D144" s="86" t="s">
        <v>1</v>
      </c>
      <c r="E144" s="78">
        <v>0.57112003325607863</v>
      </c>
      <c r="F144" s="78">
        <v>3.7403224566067615E-2</v>
      </c>
      <c r="G144" s="78">
        <v>6.1789049555320455E-4</v>
      </c>
      <c r="H144" s="78">
        <v>7.8031254723557111E-4</v>
      </c>
      <c r="I144" s="78">
        <v>1.69734889188554E-2</v>
      </c>
      <c r="J144" s="78">
        <v>1.69734889188554E-2</v>
      </c>
      <c r="K144" s="78">
        <v>1.69734889188554E-2</v>
      </c>
      <c r="L144" s="78">
        <v>1.0704101253494022E-2</v>
      </c>
      <c r="M144" s="78">
        <v>0.18360327398814758</v>
      </c>
      <c r="N144" s="78">
        <v>2.0961520450404017E-5</v>
      </c>
      <c r="O144" s="78">
        <v>2.1263230757629376E-6</v>
      </c>
      <c r="P144" s="78">
        <v>2.1596179893007919E-4</v>
      </c>
      <c r="Q144" s="78">
        <v>4.177218574719537E-6</v>
      </c>
      <c r="R144" s="78">
        <v>3.4058148410434365E-4</v>
      </c>
      <c r="S144" s="78">
        <v>2.2859758408141505E-4</v>
      </c>
      <c r="T144" s="78">
        <v>9.6367059551468239E-6</v>
      </c>
      <c r="U144" s="78">
        <v>4.1017909979131986E-6</v>
      </c>
      <c r="V144" s="78">
        <v>7.3605955232018574E-4</v>
      </c>
      <c r="W144" s="78">
        <v>1.2961500000000001E-2</v>
      </c>
      <c r="X144" s="78">
        <v>7.3509177320000001E-4</v>
      </c>
      <c r="Y144" s="78">
        <v>8.2392178439999995E-4</v>
      </c>
      <c r="Z144" s="78">
        <v>6.4620136620000001E-4</v>
      </c>
      <c r="AA144" s="78">
        <v>6.8515570770000006E-4</v>
      </c>
      <c r="AB144" s="78">
        <v>2.8903706315E-3</v>
      </c>
      <c r="AC144" s="78">
        <v>1.29616E-5</v>
      </c>
      <c r="AD144" s="78">
        <v>2.6008000000000002E-6</v>
      </c>
      <c r="AE144" s="79"/>
      <c r="AF144" s="78">
        <v>1662.4885958566999</v>
      </c>
      <c r="AG144" s="78" t="s">
        <v>420</v>
      </c>
      <c r="AH144" s="78" t="s">
        <v>421</v>
      </c>
      <c r="AI144" s="78">
        <v>49.479876098799998</v>
      </c>
      <c r="AJ144" s="78" t="s">
        <v>420</v>
      </c>
      <c r="AK144" s="78" t="s">
        <v>420</v>
      </c>
      <c r="AL144" s="88" t="s">
        <v>9</v>
      </c>
    </row>
    <row r="145" spans="1:38" s="75" customFormat="1" ht="26.25" customHeight="1" thickBot="1" x14ac:dyDescent="0.3">
      <c r="A145" s="89"/>
      <c r="B145" s="88" t="s">
        <v>373</v>
      </c>
      <c r="C145" s="87" t="s">
        <v>374</v>
      </c>
      <c r="D145" s="86" t="s">
        <v>1</v>
      </c>
      <c r="E145" s="78">
        <v>1.0377852149435682</v>
      </c>
      <c r="F145" s="78">
        <v>2.8197172878756508E-2</v>
      </c>
      <c r="G145" s="78">
        <v>7.6048257148021085E-4</v>
      </c>
      <c r="H145" s="78">
        <v>9.3217029407567046E-4</v>
      </c>
      <c r="I145" s="78">
        <v>1.4744899253257612E-2</v>
      </c>
      <c r="J145" s="78">
        <v>1.4744899253257612E-2</v>
      </c>
      <c r="K145" s="78">
        <v>1.4744899253257612E-2</v>
      </c>
      <c r="L145" s="78">
        <v>1.01748780433533E-2</v>
      </c>
      <c r="M145" s="78">
        <v>0.32328083735285446</v>
      </c>
      <c r="N145" s="78">
        <v>2.4531136007237095E-5</v>
      </c>
      <c r="O145" s="78">
        <v>2.4531367220445339E-6</v>
      </c>
      <c r="P145" s="78">
        <v>2.6002526712396248E-4</v>
      </c>
      <c r="Q145" s="78">
        <v>4.9062156407870017E-6</v>
      </c>
      <c r="R145" s="78">
        <v>4.1701723123289866E-4</v>
      </c>
      <c r="S145" s="78">
        <v>2.796470083087988E-4</v>
      </c>
      <c r="T145" s="78">
        <v>9.8134139377091224E-6</v>
      </c>
      <c r="U145" s="78">
        <v>4.9061578374849373E-6</v>
      </c>
      <c r="V145" s="78">
        <v>8.8310667664822685E-4</v>
      </c>
      <c r="W145" s="78">
        <v>4.8509E-3</v>
      </c>
      <c r="X145" s="78">
        <v>1.142377765E-4</v>
      </c>
      <c r="Y145" s="78">
        <v>6.9177320090000011E-4</v>
      </c>
      <c r="Z145" s="78">
        <v>7.7300895240000006E-4</v>
      </c>
      <c r="AA145" s="78">
        <v>1.7770320780000003E-4</v>
      </c>
      <c r="AB145" s="78">
        <v>1.7567231376000002E-3</v>
      </c>
      <c r="AC145" s="78">
        <v>3.1410000000000001E-6</v>
      </c>
      <c r="AD145" s="78">
        <v>6.328E-7</v>
      </c>
      <c r="AE145" s="79"/>
      <c r="AF145" s="78">
        <v>2025.1746283944999</v>
      </c>
      <c r="AG145" s="78" t="s">
        <v>420</v>
      </c>
      <c r="AH145" s="78">
        <v>1.1519834626000001</v>
      </c>
      <c r="AI145" s="78">
        <v>60.278583230499997</v>
      </c>
      <c r="AJ145" s="78" t="s">
        <v>420</v>
      </c>
      <c r="AK145" s="78" t="s">
        <v>420</v>
      </c>
      <c r="AL145" s="88" t="s">
        <v>9</v>
      </c>
    </row>
    <row r="146" spans="1:38" s="75" customFormat="1" ht="26.25" customHeight="1" thickBot="1" x14ac:dyDescent="0.3">
      <c r="A146" s="89"/>
      <c r="B146" s="88" t="s">
        <v>375</v>
      </c>
      <c r="C146" s="87" t="s">
        <v>376</v>
      </c>
      <c r="D146" s="86" t="s">
        <v>1</v>
      </c>
      <c r="E146" s="78">
        <v>8.228296583395113E-3</v>
      </c>
      <c r="F146" s="78">
        <v>5.2308235916589396E-2</v>
      </c>
      <c r="G146" s="78">
        <v>1.2721770225457623E-5</v>
      </c>
      <c r="H146" s="78">
        <v>7.2440902460995207E-5</v>
      </c>
      <c r="I146" s="78">
        <v>5.9036332829647095E-4</v>
      </c>
      <c r="J146" s="78">
        <v>5.9036332829647095E-4</v>
      </c>
      <c r="K146" s="78">
        <v>5.9036332829647095E-4</v>
      </c>
      <c r="L146" s="78">
        <v>1.1041636064067587E-4</v>
      </c>
      <c r="M146" s="78">
        <v>0.19997140082827303</v>
      </c>
      <c r="N146" s="78">
        <v>2.9655784910212161E-6</v>
      </c>
      <c r="O146" s="78">
        <v>3.9796786517871871E-5</v>
      </c>
      <c r="P146" s="78">
        <v>1.456307907387912E-5</v>
      </c>
      <c r="Q146" s="78">
        <v>5.0217514047859062E-7</v>
      </c>
      <c r="R146" s="78">
        <v>1.767014804379921E-4</v>
      </c>
      <c r="S146" s="78">
        <v>6.7403042070873177E-3</v>
      </c>
      <c r="T146" s="78">
        <v>2.7982441260515146E-4</v>
      </c>
      <c r="U146" s="78">
        <v>3.9623707556946942E-5</v>
      </c>
      <c r="V146" s="78">
        <v>3.951246675873028E-3</v>
      </c>
      <c r="W146" s="78">
        <v>4.526E-4</v>
      </c>
      <c r="X146" s="78">
        <v>1.0419628199999999E-5</v>
      </c>
      <c r="Y146" s="78">
        <v>1.26016046E-5</v>
      </c>
      <c r="Z146" s="78">
        <v>8.2331331999999993E-6</v>
      </c>
      <c r="AA146" s="78">
        <v>1.3850061699999999E-5</v>
      </c>
      <c r="AB146" s="78">
        <v>4.5104427699999996E-5</v>
      </c>
      <c r="AC146" s="78">
        <v>4.5250000000000001E-7</v>
      </c>
      <c r="AD146" s="78">
        <v>1.5580000000000001E-7</v>
      </c>
      <c r="AE146" s="79"/>
      <c r="AF146" s="78">
        <v>70.113863742700005</v>
      </c>
      <c r="AG146" s="78" t="s">
        <v>420</v>
      </c>
      <c r="AH146" s="78" t="s">
        <v>421</v>
      </c>
      <c r="AI146" s="78">
        <v>2.0791640188999998</v>
      </c>
      <c r="AJ146" s="78" t="s">
        <v>420</v>
      </c>
      <c r="AK146" s="78" t="s">
        <v>420</v>
      </c>
      <c r="AL146" s="88" t="s">
        <v>9</v>
      </c>
    </row>
    <row r="147" spans="1:38" s="75" customFormat="1" ht="26.25" customHeight="1" thickBot="1" x14ac:dyDescent="0.3">
      <c r="A147" s="89"/>
      <c r="B147" s="88" t="s">
        <v>377</v>
      </c>
      <c r="C147" s="87" t="s">
        <v>378</v>
      </c>
      <c r="D147" s="86" t="s">
        <v>1</v>
      </c>
      <c r="E147" s="78" t="s">
        <v>420</v>
      </c>
      <c r="F147" s="78">
        <v>0.1994672713186055</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8.9798491184000007</v>
      </c>
      <c r="AG147" s="78" t="s">
        <v>420</v>
      </c>
      <c r="AH147" s="78" t="s">
        <v>420</v>
      </c>
      <c r="AI147" s="78">
        <v>0.26628940690000003</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5.5991198982022962E-2</v>
      </c>
      <c r="J148" s="78">
        <v>0.11551043562928655</v>
      </c>
      <c r="K148" s="78">
        <v>0.13931288672323938</v>
      </c>
      <c r="L148" s="78">
        <v>1.06543688101056E-2</v>
      </c>
      <c r="M148" s="78" t="s">
        <v>420</v>
      </c>
      <c r="N148" s="80">
        <v>0.51982501647945156</v>
      </c>
      <c r="O148" s="78">
        <v>2.1416964982244064E-3</v>
      </c>
      <c r="P148" s="73" t="s">
        <v>421</v>
      </c>
      <c r="Q148" s="78">
        <v>5.8806421775044722E-3</v>
      </c>
      <c r="R148" s="78">
        <v>0.1954567195020869</v>
      </c>
      <c r="S148" s="78">
        <v>4.3033948521308281</v>
      </c>
      <c r="T148" s="78">
        <v>2.9123969097699473E-2</v>
      </c>
      <c r="U148" s="78">
        <v>2.7862577344647875E-3</v>
      </c>
      <c r="V148" s="78">
        <v>1.1399888363884967</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3242.8536367789611</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1.5622270213149492E-2</v>
      </c>
      <c r="J149" s="78">
        <v>2.8930130024350909E-2</v>
      </c>
      <c r="K149" s="78">
        <v>5.7860260048701817E-2</v>
      </c>
      <c r="L149" s="78">
        <v>6.1331875651623915E-4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3242.8536367789611</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5.6168307726647289</v>
      </c>
      <c r="F152" s="27">
        <f t="shared" ref="F152:AD152" si="1">F141 + F151 + IF(AND(OR($B$4="AT",$B$4="BE",$B$4="CH",$B$4="GB",$B$4="IE",$B$4="LT",$B$4="LU",$B$4="NL"),SUM(F143:F149)&gt;0),SUM(F143:F149)-SUM(F27:F33),0)</f>
        <v>5.0513872868870102</v>
      </c>
      <c r="G152" s="27">
        <f t="shared" si="1"/>
        <v>0.47308852878239188</v>
      </c>
      <c r="H152" s="27">
        <f t="shared" si="1"/>
        <v>5.1914785452441034E-2</v>
      </c>
      <c r="I152" s="27">
        <f t="shared" si="1"/>
        <v>0.46030271193207806</v>
      </c>
      <c r="J152" s="27">
        <f t="shared" si="1"/>
        <v>0.56822817407663395</v>
      </c>
      <c r="K152" s="27">
        <f t="shared" si="1"/>
        <v>0.73752821706581884</v>
      </c>
      <c r="L152" s="27">
        <f t="shared" si="1"/>
        <v>0.11042536249991139</v>
      </c>
      <c r="M152" s="27">
        <f t="shared" si="1"/>
        <v>5.3073962415033513</v>
      </c>
      <c r="N152" s="27">
        <f t="shared" si="1"/>
        <v>0.66974904063192686</v>
      </c>
      <c r="O152" s="27">
        <f t="shared" si="1"/>
        <v>1.990234881697802E-2</v>
      </c>
      <c r="P152" s="27">
        <f t="shared" si="1"/>
        <v>2.7363884930381773E-2</v>
      </c>
      <c r="Q152" s="27">
        <f t="shared" si="1"/>
        <v>1.6287948004015947E-2</v>
      </c>
      <c r="R152" s="27">
        <f t="shared" si="1"/>
        <v>0.25196242424271914</v>
      </c>
      <c r="S152" s="27">
        <f t="shared" si="1"/>
        <v>4.8712172321386316</v>
      </c>
      <c r="T152" s="27">
        <f t="shared" si="1"/>
        <v>0.30580142540938027</v>
      </c>
      <c r="U152" s="27">
        <f t="shared" si="1"/>
        <v>1.3651613764620704E-2</v>
      </c>
      <c r="V152" s="27">
        <f t="shared" si="1"/>
        <v>1.8704098242403326</v>
      </c>
      <c r="W152" s="27">
        <f t="shared" si="1"/>
        <v>0.6906626861752575</v>
      </c>
      <c r="X152" s="27">
        <f t="shared" si="1"/>
        <v>3.2182668483272142E-2</v>
      </c>
      <c r="Y152" s="27">
        <f t="shared" si="1"/>
        <v>4.4948731981746232E-2</v>
      </c>
      <c r="Z152" s="27">
        <f t="shared" si="1"/>
        <v>2.0542986957044956E-2</v>
      </c>
      <c r="AA152" s="27">
        <f t="shared" si="1"/>
        <v>1.8825162751438907E-2</v>
      </c>
      <c r="AB152" s="27">
        <f t="shared" si="1"/>
        <v>0.11649922061270176</v>
      </c>
      <c r="AC152" s="27">
        <f t="shared" si="1"/>
        <v>2.2464312103214378E-2</v>
      </c>
      <c r="AD152" s="27">
        <f t="shared" si="1"/>
        <v>1.6251904053797211E-2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5.6168307726647289</v>
      </c>
      <c r="F154" s="27">
        <f>F141 + F153 - IF(OR($B$6=2005,$B$6&gt;=2020),SUM(F99:F122),0) + IF(AND(OR($B$4="AT",$B$4="BE",$B$4="CH",$B$4="GB",$B$4="IE",$B$4="LT",$B$4="LU",$B$4="NL"),SUM(F143:F149)&gt;0),SUM(F143:F149)-SUM(F27:F33),0)</f>
        <v>5.0513872868870102</v>
      </c>
      <c r="G154" s="27">
        <f>G141 + G153 + IF(AND(OR($B$4="AT",$B$4="BE",$B$4="CH",$B$4="GB",$B$4="IE",$B$4="LT",$B$4="LU",$B$4="NL"),SUM(G143:G149)&gt;0),SUM(G143:G149)-SUM(G27:G33),0)</f>
        <v>0.47308852878239188</v>
      </c>
      <c r="H154" s="27">
        <f t="shared" ref="H154:AD154" si="2">H141 + H153 + IF(AND(OR($B$4="AT",$B$4="BE",$B$4="CH",$B$4="GB",$B$4="IE",$B$4="LT",$B$4="LU",$B$4="NL"),SUM(H143:H149)&gt;0),SUM(H143:H149)-SUM(H27:H33),0)</f>
        <v>5.1914785452441034E-2</v>
      </c>
      <c r="I154" s="27">
        <f t="shared" si="2"/>
        <v>0.46030271193207806</v>
      </c>
      <c r="J154" s="27">
        <f t="shared" si="2"/>
        <v>0.56822817407663395</v>
      </c>
      <c r="K154" s="27">
        <f t="shared" si="2"/>
        <v>0.73752821706581884</v>
      </c>
      <c r="L154" s="27">
        <f t="shared" si="2"/>
        <v>0.11042536249991139</v>
      </c>
      <c r="M154" s="27">
        <f t="shared" si="2"/>
        <v>5.3073962415033513</v>
      </c>
      <c r="N154" s="27">
        <f t="shared" si="2"/>
        <v>0.66974904063192686</v>
      </c>
      <c r="O154" s="27">
        <f t="shared" si="2"/>
        <v>1.990234881697802E-2</v>
      </c>
      <c r="P154" s="27">
        <f t="shared" si="2"/>
        <v>2.7363884930381773E-2</v>
      </c>
      <c r="Q154" s="27">
        <f t="shared" si="2"/>
        <v>1.6287948004015947E-2</v>
      </c>
      <c r="R154" s="27">
        <f t="shared" si="2"/>
        <v>0.25196242424271914</v>
      </c>
      <c r="S154" s="27">
        <f t="shared" si="2"/>
        <v>4.8712172321386316</v>
      </c>
      <c r="T154" s="27">
        <f t="shared" si="2"/>
        <v>0.30580142540938027</v>
      </c>
      <c r="U154" s="27">
        <f t="shared" si="2"/>
        <v>1.3651613764620704E-2</v>
      </c>
      <c r="V154" s="27">
        <f t="shared" si="2"/>
        <v>1.8704098242403326</v>
      </c>
      <c r="W154" s="27">
        <f t="shared" si="2"/>
        <v>0.6906626861752575</v>
      </c>
      <c r="X154" s="27">
        <f t="shared" si="2"/>
        <v>3.2182668483272142E-2</v>
      </c>
      <c r="Y154" s="27">
        <f t="shared" si="2"/>
        <v>4.4948731981746232E-2</v>
      </c>
      <c r="Z154" s="27">
        <f t="shared" si="2"/>
        <v>2.0542986957044956E-2</v>
      </c>
      <c r="AA154" s="27">
        <f t="shared" si="2"/>
        <v>1.8825162751438907E-2</v>
      </c>
      <c r="AB154" s="27">
        <f t="shared" si="2"/>
        <v>0.11649922061270176</v>
      </c>
      <c r="AC154" s="27">
        <f t="shared" si="2"/>
        <v>2.2464312103214378E-2</v>
      </c>
      <c r="AD154" s="27">
        <f t="shared" si="2"/>
        <v>1.6251904053797211E-2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Q10:V11"/>
    <mergeCell ref="AF10:AL11"/>
    <mergeCell ref="X11:AB11"/>
    <mergeCell ref="A10:A12"/>
    <mergeCell ref="B10:D12"/>
    <mergeCell ref="W10:AD10"/>
    <mergeCell ref="E10:H11"/>
    <mergeCell ref="I10:L11"/>
    <mergeCell ref="M10:M11"/>
    <mergeCell ref="N10:P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8785"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18786" r:id="rId5" name="Button 2">
              <controlPr defaultSize="0" print="0" autoFill="0" autoPict="0" macro="[0]!addNewYear">
                <anchor moveWithCells="1" sizeWithCells="1">
                  <from>
                    <xdr:col>8</xdr:col>
                    <xdr:colOff>45720</xdr:colOff>
                    <xdr:row>0</xdr:row>
                    <xdr:rowOff>0</xdr:rowOff>
                  </from>
                  <to>
                    <xdr:col>10</xdr:col>
                    <xdr:colOff>0</xdr:colOff>
                    <xdr:row>0</xdr:row>
                    <xdr:rowOff>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9"/>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AJ26" sqref="AJ26"/>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2.4414062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2016</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2016</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0.24643557272536731</v>
      </c>
      <c r="F14" s="122">
        <v>1.3477994152505671E-2</v>
      </c>
      <c r="G14" s="122">
        <v>9.9532247227908811E-3</v>
      </c>
      <c r="H14" s="122">
        <v>1.9700968364639907E-3</v>
      </c>
      <c r="I14" s="122">
        <v>2.6674826950227408E-3</v>
      </c>
      <c r="J14" s="122">
        <v>2.7841935121663778E-3</v>
      </c>
      <c r="K14" s="122">
        <v>2.9446708857388797E-3</v>
      </c>
      <c r="L14" s="122">
        <v>1.0330718514707771E-4</v>
      </c>
      <c r="M14" s="122">
        <v>7.8739338407655485E-2</v>
      </c>
      <c r="N14" s="122">
        <v>4.4200001790902298E-2</v>
      </c>
      <c r="O14" s="122">
        <v>2.066536560723278E-3</v>
      </c>
      <c r="P14" s="122">
        <v>2.8133306762554752E-2</v>
      </c>
      <c r="Q14" s="122">
        <v>4.3949222439901275E-3</v>
      </c>
      <c r="R14" s="122">
        <v>0.18507537585333023</v>
      </c>
      <c r="S14" s="122">
        <v>2.7146665325041033E-2</v>
      </c>
      <c r="T14" s="122">
        <v>3.0077374027968905E-2</v>
      </c>
      <c r="U14" s="122">
        <v>6.0707636572992817E-3</v>
      </c>
      <c r="V14" s="122">
        <v>0.23827437659631306</v>
      </c>
      <c r="W14" s="122">
        <v>2.0068596703982648E-2</v>
      </c>
      <c r="X14" s="122">
        <v>4.1045675999999998E-6</v>
      </c>
      <c r="Y14" s="122">
        <v>8.7466380999999991E-6</v>
      </c>
      <c r="Z14" s="122">
        <v>4.6420705000000001E-6</v>
      </c>
      <c r="AA14" s="122">
        <v>6.0047285894308218E-6</v>
      </c>
      <c r="AB14" s="122">
        <v>2.3161488599999999E-5</v>
      </c>
      <c r="AC14" s="122">
        <v>2.2086482800000001E-2</v>
      </c>
      <c r="AD14" s="122">
        <v>1.6613726E-6</v>
      </c>
      <c r="AE14" s="123"/>
      <c r="AF14" s="122">
        <v>6.3366999999999996</v>
      </c>
      <c r="AG14" s="122" t="s">
        <v>420</v>
      </c>
      <c r="AH14" s="122">
        <v>1232.7077807728197</v>
      </c>
      <c r="AI14" s="122">
        <v>2312.2572228892595</v>
      </c>
      <c r="AJ14" s="122">
        <v>2560.9157039321026</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0.10686564287961757</v>
      </c>
      <c r="F23" s="122">
        <v>7.144726429109316E-2</v>
      </c>
      <c r="G23" s="122">
        <v>9.2132690379358924E-5</v>
      </c>
      <c r="H23" s="122">
        <v>7.9314802378306734E-5</v>
      </c>
      <c r="I23" s="122">
        <v>8.5089576572020195E-3</v>
      </c>
      <c r="J23" s="122">
        <v>1.626772338032334E-2</v>
      </c>
      <c r="K23" s="122">
        <v>8.3435171743256084E-2</v>
      </c>
      <c r="L23" s="122">
        <v>5.5297391076147622E-3</v>
      </c>
      <c r="M23" s="122">
        <v>0.34063424961141586</v>
      </c>
      <c r="N23" s="122">
        <v>9.2019734515281349E-6</v>
      </c>
      <c r="O23" s="122">
        <v>1.8501799428129932E-4</v>
      </c>
      <c r="P23" s="122" t="s">
        <v>421</v>
      </c>
      <c r="Q23" s="122" t="s">
        <v>421</v>
      </c>
      <c r="R23" s="122">
        <v>5.3482164148617992E-4</v>
      </c>
      <c r="S23" s="122">
        <v>2.415843794945648E-2</v>
      </c>
      <c r="T23" s="122">
        <v>7.3890330639406101E-4</v>
      </c>
      <c r="U23" s="122">
        <v>1.0199515496671148E-4</v>
      </c>
      <c r="V23" s="122">
        <v>1.3997688129586145E-2</v>
      </c>
      <c r="W23" s="122" t="s">
        <v>421</v>
      </c>
      <c r="X23" s="122">
        <v>3.1297599972205916E-4</v>
      </c>
      <c r="Y23" s="122">
        <v>5.095258922312324E-4</v>
      </c>
      <c r="Z23" s="122" t="s">
        <v>420</v>
      </c>
      <c r="AA23" s="122" t="s">
        <v>420</v>
      </c>
      <c r="AB23" s="122">
        <v>8.2250189195329172E-4</v>
      </c>
      <c r="AC23" s="122" t="s">
        <v>421</v>
      </c>
      <c r="AD23" s="122" t="s">
        <v>420</v>
      </c>
      <c r="AE23" s="123"/>
      <c r="AF23" s="122">
        <v>442.14928655506066</v>
      </c>
      <c r="AG23" s="122" t="s">
        <v>420</v>
      </c>
      <c r="AH23" s="122" t="s">
        <v>420</v>
      </c>
      <c r="AI23" s="122">
        <v>0.48942739536824204</v>
      </c>
      <c r="AJ23" s="122" t="s">
        <v>420</v>
      </c>
      <c r="AK23" s="122" t="s">
        <v>337</v>
      </c>
      <c r="AL23" s="124" t="s">
        <v>9</v>
      </c>
    </row>
    <row r="24" spans="1:38" s="90" customFormat="1" ht="26.25" customHeight="1" thickBot="1" x14ac:dyDescent="0.3">
      <c r="A24" s="83" t="s">
        <v>100</v>
      </c>
      <c r="B24" s="77" t="s">
        <v>283</v>
      </c>
      <c r="C24" s="77" t="s">
        <v>295</v>
      </c>
      <c r="D24" s="121"/>
      <c r="E24" s="122">
        <v>0.21371125167978991</v>
      </c>
      <c r="F24" s="122">
        <v>4.3357075076479054E-2</v>
      </c>
      <c r="G24" s="122">
        <v>2.9191914254369485E-3</v>
      </c>
      <c r="H24" s="122">
        <v>7.3150978868084923E-4</v>
      </c>
      <c r="I24" s="122">
        <v>1.5328581665186551E-2</v>
      </c>
      <c r="J24" s="122">
        <v>1.5328581665186551E-2</v>
      </c>
      <c r="K24" s="122">
        <v>1.5328581665186551E-2</v>
      </c>
      <c r="L24" s="122">
        <v>8.1384194102901517E-3</v>
      </c>
      <c r="M24" s="122">
        <v>7.9615542746682505E-2</v>
      </c>
      <c r="N24" s="122">
        <v>6.997118124419989E-5</v>
      </c>
      <c r="O24" s="122">
        <v>5.3302325138427858E-6</v>
      </c>
      <c r="P24" s="122">
        <v>6.8006633715031071E-4</v>
      </c>
      <c r="Q24" s="122">
        <v>1.3156608804127323E-4</v>
      </c>
      <c r="R24" s="122">
        <v>1.589984618084593E-4</v>
      </c>
      <c r="S24" s="122">
        <v>1.620448563869692E-4</v>
      </c>
      <c r="T24" s="122">
        <v>2.0070286848163501E-5</v>
      </c>
      <c r="U24" s="122">
        <v>1.433122321124978E-4</v>
      </c>
      <c r="V24" s="122">
        <v>2.178591058609855E-2</v>
      </c>
      <c r="W24" s="122">
        <v>1.0130179424188235E-3</v>
      </c>
      <c r="X24" s="122">
        <v>1.3748100647112602E-6</v>
      </c>
      <c r="Y24" s="122">
        <v>1.0853763668773108E-5</v>
      </c>
      <c r="Z24" s="122">
        <v>1.2300932157942854E-6</v>
      </c>
      <c r="AA24" s="122">
        <v>1.0853763668773106E-6</v>
      </c>
      <c r="AB24" s="122">
        <v>1.4544043316155963E-5</v>
      </c>
      <c r="AC24" s="122" t="s">
        <v>421</v>
      </c>
      <c r="AD24" s="122" t="s">
        <v>421</v>
      </c>
      <c r="AE24" s="123"/>
      <c r="AF24" s="122">
        <v>723.72386151608407</v>
      </c>
      <c r="AG24" s="122" t="s">
        <v>420</v>
      </c>
      <c r="AH24" s="122">
        <v>1098.4459901060598</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2.0987954267587332</v>
      </c>
      <c r="F27" s="122">
        <v>0.27957553702013438</v>
      </c>
      <c r="G27" s="122">
        <v>2.1531745106191588E-3</v>
      </c>
      <c r="H27" s="122">
        <v>2.5909637511172215E-2</v>
      </c>
      <c r="I27" s="122">
        <v>4.8889139267928705E-2</v>
      </c>
      <c r="J27" s="122">
        <v>4.8889139267928705E-2</v>
      </c>
      <c r="K27" s="122">
        <v>4.8889139267928705E-2</v>
      </c>
      <c r="L27" s="122">
        <v>3.0421812646870158E-2</v>
      </c>
      <c r="M27" s="122">
        <v>2.0511487851005215</v>
      </c>
      <c r="N27" s="122">
        <v>1.9584198141986862E-4</v>
      </c>
      <c r="O27" s="122">
        <v>2.2494677825436701E-5</v>
      </c>
      <c r="P27" s="122">
        <v>1.4749109484182158E-3</v>
      </c>
      <c r="Q27" s="122">
        <v>3.77131564422488E-5</v>
      </c>
      <c r="R27" s="122">
        <v>1.8085880495352269E-3</v>
      </c>
      <c r="S27" s="122">
        <v>1.2328488169214826E-3</v>
      </c>
      <c r="T27" s="122">
        <v>1.9912169943111553E-4</v>
      </c>
      <c r="U27" s="122">
        <v>3.0436957233624215E-5</v>
      </c>
      <c r="V27" s="122">
        <v>5.2603663257936176E-3</v>
      </c>
      <c r="W27" s="122">
        <v>6.0775900000000001E-2</v>
      </c>
      <c r="X27" s="122">
        <v>4.2436359579999996E-3</v>
      </c>
      <c r="Y27" s="122">
        <v>4.7596162642999998E-3</v>
      </c>
      <c r="Z27" s="122">
        <v>3.7100662451000003E-3</v>
      </c>
      <c r="AA27" s="122">
        <v>4.0436611088000007E-3</v>
      </c>
      <c r="AB27" s="122">
        <v>1.6756979576200003E-2</v>
      </c>
      <c r="AC27" s="122">
        <v>6.0775500000000001E-5</v>
      </c>
      <c r="AD27" s="122">
        <v>1.2160800000000001E-5</v>
      </c>
      <c r="AE27" s="123"/>
      <c r="AF27" s="122">
        <v>9461.5355642119994</v>
      </c>
      <c r="AG27" s="122" t="s">
        <v>420</v>
      </c>
      <c r="AH27" s="122">
        <v>9.5448807052000006</v>
      </c>
      <c r="AI27" s="122">
        <v>440.7827155251</v>
      </c>
      <c r="AJ27" s="122" t="s">
        <v>420</v>
      </c>
      <c r="AK27" s="122" t="s">
        <v>420</v>
      </c>
      <c r="AL27" s="124" t="s">
        <v>9</v>
      </c>
    </row>
    <row r="28" spans="1:38" s="90" customFormat="1" ht="26.25" customHeight="1" thickBot="1" x14ac:dyDescent="0.3">
      <c r="A28" s="77" t="s">
        <v>109</v>
      </c>
      <c r="B28" s="77" t="s">
        <v>140</v>
      </c>
      <c r="C28" s="77" t="s">
        <v>123</v>
      </c>
      <c r="D28" s="121"/>
      <c r="E28" s="122">
        <v>0.67712964698110589</v>
      </c>
      <c r="F28" s="122">
        <v>4.2760175673239337E-2</v>
      </c>
      <c r="G28" s="122">
        <v>4.2868017713024918E-4</v>
      </c>
      <c r="H28" s="122">
        <v>1.0762209633705922E-3</v>
      </c>
      <c r="I28" s="122">
        <v>1.7292886021201884E-2</v>
      </c>
      <c r="J28" s="122">
        <v>1.7292886021201884E-2</v>
      </c>
      <c r="K28" s="122">
        <v>1.7292886021201884E-2</v>
      </c>
      <c r="L28" s="122">
        <v>1.0735023397818275E-2</v>
      </c>
      <c r="M28" s="122">
        <v>0.20660683509709671</v>
      </c>
      <c r="N28" s="122">
        <v>2.4978502563172017E-5</v>
      </c>
      <c r="O28" s="122">
        <v>2.542166693295812E-6</v>
      </c>
      <c r="P28" s="122">
        <v>2.5562078293354007E-4</v>
      </c>
      <c r="Q28" s="122">
        <v>4.9735422941450953E-6</v>
      </c>
      <c r="R28" s="122">
        <v>4.014792052525998E-4</v>
      </c>
      <c r="S28" s="122">
        <v>2.6953223311800792E-4</v>
      </c>
      <c r="T28" s="122">
        <v>1.1830533159881179E-5</v>
      </c>
      <c r="U28" s="122">
        <v>4.8627512016985673E-6</v>
      </c>
      <c r="V28" s="122">
        <v>8.7197148353234657E-4</v>
      </c>
      <c r="W28" s="122">
        <v>1.3001499999999999E-2</v>
      </c>
      <c r="X28" s="122">
        <v>8.616487645000001E-4</v>
      </c>
      <c r="Y28" s="122">
        <v>9.6577338629999997E-4</v>
      </c>
      <c r="Z28" s="122">
        <v>7.5740704469999998E-4</v>
      </c>
      <c r="AA28" s="122">
        <v>8.033197248E-4</v>
      </c>
      <c r="AB28" s="122">
        <v>3.3881489202999999E-3</v>
      </c>
      <c r="AC28" s="122">
        <v>1.3001500000000001E-5</v>
      </c>
      <c r="AD28" s="122">
        <v>2.6098E-6</v>
      </c>
      <c r="AE28" s="123"/>
      <c r="AF28" s="122">
        <v>1909.5081187167</v>
      </c>
      <c r="AG28" s="122" t="s">
        <v>420</v>
      </c>
      <c r="AH28" s="122" t="s">
        <v>421</v>
      </c>
      <c r="AI28" s="122">
        <v>104.1341914476</v>
      </c>
      <c r="AJ28" s="122" t="s">
        <v>420</v>
      </c>
      <c r="AK28" s="122" t="s">
        <v>420</v>
      </c>
      <c r="AL28" s="124" t="s">
        <v>9</v>
      </c>
    </row>
    <row r="29" spans="1:38" s="90" customFormat="1" ht="26.25" customHeight="1" thickBot="1" x14ac:dyDescent="0.3">
      <c r="A29" s="77" t="s">
        <v>109</v>
      </c>
      <c r="B29" s="77" t="s">
        <v>141</v>
      </c>
      <c r="C29" s="77" t="s">
        <v>124</v>
      </c>
      <c r="D29" s="121"/>
      <c r="E29" s="122">
        <v>1.1208135784818276</v>
      </c>
      <c r="F29" s="122">
        <v>2.9194070324435318E-2</v>
      </c>
      <c r="G29" s="122">
        <v>5.2727943337378918E-4</v>
      </c>
      <c r="H29" s="122">
        <v>1.1206293047303498E-3</v>
      </c>
      <c r="I29" s="122">
        <v>1.552533210074228E-2</v>
      </c>
      <c r="J29" s="122">
        <v>1.552533210074228E-2</v>
      </c>
      <c r="K29" s="122">
        <v>1.552533210074228E-2</v>
      </c>
      <c r="L29" s="122">
        <v>1.0504046094671933E-2</v>
      </c>
      <c r="M29" s="122">
        <v>0.3447684440027487</v>
      </c>
      <c r="N29" s="122">
        <v>2.9267189926267736E-5</v>
      </c>
      <c r="O29" s="122">
        <v>2.9267357717932537E-6</v>
      </c>
      <c r="P29" s="122">
        <v>3.1022874832055983E-4</v>
      </c>
      <c r="Q29" s="122">
        <v>5.8534295956703059E-6</v>
      </c>
      <c r="R29" s="122">
        <v>4.9753346163206535E-4</v>
      </c>
      <c r="S29" s="122">
        <v>3.3364020151576594E-4</v>
      </c>
      <c r="T29" s="122">
        <v>1.170757230591603E-5</v>
      </c>
      <c r="U29" s="122">
        <v>5.8533876477541045E-6</v>
      </c>
      <c r="V29" s="122">
        <v>1.053608518158253E-3</v>
      </c>
      <c r="W29" s="122">
        <v>5.0936999999999996E-3</v>
      </c>
      <c r="X29" s="122">
        <v>1.3587318840000001E-4</v>
      </c>
      <c r="Y29" s="122">
        <v>8.227876405E-4</v>
      </c>
      <c r="Z29" s="122">
        <v>9.1940857450000001E-4</v>
      </c>
      <c r="AA29" s="122">
        <v>2.11358293E-4</v>
      </c>
      <c r="AB29" s="122">
        <v>2.0894276964000002E-3</v>
      </c>
      <c r="AC29" s="122">
        <v>3.2468E-6</v>
      </c>
      <c r="AD29" s="122">
        <v>6.5329999999999995E-7</v>
      </c>
      <c r="AE29" s="123"/>
      <c r="AF29" s="122">
        <v>2349.6665968123998</v>
      </c>
      <c r="AG29" s="122" t="s">
        <v>420</v>
      </c>
      <c r="AH29" s="122">
        <v>1.6386525952</v>
      </c>
      <c r="AI29" s="122">
        <v>129.62199499900001</v>
      </c>
      <c r="AJ29" s="122" t="s">
        <v>420</v>
      </c>
      <c r="AK29" s="122" t="s">
        <v>420</v>
      </c>
      <c r="AL29" s="124" t="s">
        <v>9</v>
      </c>
    </row>
    <row r="30" spans="1:38" s="90" customFormat="1" ht="26.25" customHeight="1" thickBot="1" x14ac:dyDescent="0.3">
      <c r="A30" s="77" t="s">
        <v>109</v>
      </c>
      <c r="B30" s="77" t="s">
        <v>142</v>
      </c>
      <c r="C30" s="77" t="s">
        <v>44</v>
      </c>
      <c r="D30" s="121"/>
      <c r="E30" s="122">
        <v>1.1025162872596606E-2</v>
      </c>
      <c r="F30" s="122">
        <v>6.615312022121457E-2</v>
      </c>
      <c r="G30" s="122">
        <v>2.259851635370943E-5</v>
      </c>
      <c r="H30" s="122">
        <v>9.8261341176633237E-5</v>
      </c>
      <c r="I30" s="122">
        <v>7.3502465080735324E-4</v>
      </c>
      <c r="J30" s="122">
        <v>7.3502465080735324E-4</v>
      </c>
      <c r="K30" s="122">
        <v>7.3502465080735324E-4</v>
      </c>
      <c r="L30" s="122">
        <v>1.390806285052195E-4</v>
      </c>
      <c r="M30" s="122">
        <v>0.24666293516081236</v>
      </c>
      <c r="N30" s="122">
        <v>4.0301973328043476E-6</v>
      </c>
      <c r="O30" s="122">
        <v>5.2666065300175952E-5</v>
      </c>
      <c r="P30" s="122">
        <v>1.9847273599563098E-5</v>
      </c>
      <c r="Q30" s="122">
        <v>6.8438874481252048E-7</v>
      </c>
      <c r="R30" s="122">
        <v>2.3420292632303174E-4</v>
      </c>
      <c r="S30" s="122">
        <v>8.9179915273478027E-3</v>
      </c>
      <c r="T30" s="122">
        <v>3.7037213776897873E-4</v>
      </c>
      <c r="U30" s="122">
        <v>5.2437074922382229E-5</v>
      </c>
      <c r="V30" s="122">
        <v>5.2298561660659585E-3</v>
      </c>
      <c r="W30" s="122">
        <v>5.7229999999999998E-4</v>
      </c>
      <c r="X30" s="122">
        <v>1.4094044700000001E-5</v>
      </c>
      <c r="Y30" s="122">
        <v>1.6867527499999999E-5</v>
      </c>
      <c r="Z30" s="122">
        <v>1.11836012E-5</v>
      </c>
      <c r="AA30" s="122">
        <v>1.8501289399999998E-5</v>
      </c>
      <c r="AB30" s="122">
        <v>6.0646462799999998E-5</v>
      </c>
      <c r="AC30" s="122">
        <v>5.7209999999999999E-7</v>
      </c>
      <c r="AD30" s="122">
        <v>1.8939999999999999E-7</v>
      </c>
      <c r="AE30" s="123"/>
      <c r="AF30" s="122">
        <v>95.619319296200004</v>
      </c>
      <c r="AG30" s="122" t="s">
        <v>420</v>
      </c>
      <c r="AH30" s="122" t="s">
        <v>421</v>
      </c>
      <c r="AI30" s="122">
        <v>2.7909984042999998</v>
      </c>
      <c r="AJ30" s="122" t="s">
        <v>420</v>
      </c>
      <c r="AK30" s="122" t="s">
        <v>420</v>
      </c>
      <c r="AL30" s="124" t="s">
        <v>9</v>
      </c>
    </row>
    <row r="31" spans="1:38" s="90" customFormat="1" ht="26.25" customHeight="1" thickBot="1" x14ac:dyDescent="0.3">
      <c r="A31" s="77" t="s">
        <v>109</v>
      </c>
      <c r="B31" s="77" t="s">
        <v>143</v>
      </c>
      <c r="C31" s="77" t="s">
        <v>45</v>
      </c>
      <c r="D31" s="121"/>
      <c r="E31" s="122" t="s">
        <v>420</v>
      </c>
      <c r="F31" s="122">
        <v>0.22047659501361636</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9.9149783310000004</v>
      </c>
      <c r="AG31" s="122" t="s">
        <v>420</v>
      </c>
      <c r="AH31" s="122" t="s">
        <v>420</v>
      </c>
      <c r="AI31" s="122">
        <v>0.2894047871</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6.7736339812486335E-2</v>
      </c>
      <c r="J32" s="122">
        <v>0.13967273860357984</v>
      </c>
      <c r="K32" s="122">
        <v>0.16852472571425783</v>
      </c>
      <c r="L32" s="122">
        <v>1.2907972737148096E-2</v>
      </c>
      <c r="M32" s="122" t="s">
        <v>420</v>
      </c>
      <c r="N32" s="126">
        <v>0.62791665993609769</v>
      </c>
      <c r="O32" s="122">
        <v>2.5880527534831747E-3</v>
      </c>
      <c r="P32" s="116" t="s">
        <v>421</v>
      </c>
      <c r="Q32" s="122">
        <v>7.1039161478433687E-3</v>
      </c>
      <c r="R32" s="122">
        <v>0.23608887831914979</v>
      </c>
      <c r="S32" s="122">
        <v>5.1979087547201299</v>
      </c>
      <c r="T32" s="122">
        <v>3.5185081491750876E-2</v>
      </c>
      <c r="U32" s="122">
        <v>3.3704945142851526E-3</v>
      </c>
      <c r="V32" s="122">
        <v>1.3788362734423738</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3960.3118932433204</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1.8906107899088899E-2</v>
      </c>
      <c r="J33" s="122">
        <v>3.5011310924238717E-2</v>
      </c>
      <c r="K33" s="122">
        <v>7.0022621848477434E-2</v>
      </c>
      <c r="L33" s="122">
        <v>7.4223979159386056E-4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3960.3118932433204</v>
      </c>
      <c r="AL33" s="124" t="s">
        <v>381</v>
      </c>
    </row>
    <row r="34" spans="1:38" s="90" customFormat="1" ht="26.25" customHeight="1" thickBot="1" x14ac:dyDescent="0.3">
      <c r="A34" s="77" t="s">
        <v>107</v>
      </c>
      <c r="B34" s="77" t="s">
        <v>146</v>
      </c>
      <c r="C34" s="77" t="s">
        <v>48</v>
      </c>
      <c r="D34" s="121"/>
      <c r="E34" s="122">
        <v>5.9375213745101851E-2</v>
      </c>
      <c r="F34" s="122">
        <v>5.2702199567022318E-3</v>
      </c>
      <c r="G34" s="122">
        <v>1.1689951844810866E-4</v>
      </c>
      <c r="H34" s="122">
        <v>7.9394256279340474E-6</v>
      </c>
      <c r="I34" s="122">
        <v>1.5523281887255096E-3</v>
      </c>
      <c r="J34" s="122">
        <v>1.6312353636779829E-3</v>
      </c>
      <c r="K34" s="122">
        <v>1.722319571802134E-3</v>
      </c>
      <c r="L34" s="122">
        <v>1.0090133226715813E-3</v>
      </c>
      <c r="M34" s="122">
        <v>1.2123454225722603E-2</v>
      </c>
      <c r="N34" s="122" t="s">
        <v>421</v>
      </c>
      <c r="O34" s="122">
        <v>1.1348994916003882E-5</v>
      </c>
      <c r="P34" s="122" t="s">
        <v>421</v>
      </c>
      <c r="Q34" s="122" t="s">
        <v>421</v>
      </c>
      <c r="R34" s="122">
        <v>5.6647558314645989E-5</v>
      </c>
      <c r="S34" s="122">
        <v>1.92591956643259E-3</v>
      </c>
      <c r="T34" s="122">
        <v>7.929684001396703E-5</v>
      </c>
      <c r="U34" s="122">
        <v>1.1348994916003882E-5</v>
      </c>
      <c r="V34" s="122">
        <v>1.1329511662929199E-3</v>
      </c>
      <c r="W34" s="122" t="s">
        <v>421</v>
      </c>
      <c r="X34" s="122">
        <v>3.3998276615324927E-5</v>
      </c>
      <c r="Y34" s="122">
        <v>5.6647558314645989E-5</v>
      </c>
      <c r="Z34" s="122" t="s">
        <v>421</v>
      </c>
      <c r="AA34" s="122" t="s">
        <v>421</v>
      </c>
      <c r="AB34" s="122">
        <v>9.0645834929970915E-5</v>
      </c>
      <c r="AC34" s="122" t="s">
        <v>420</v>
      </c>
      <c r="AD34" s="122" t="s">
        <v>420</v>
      </c>
      <c r="AE34" s="123"/>
      <c r="AF34" s="122">
        <v>48.708132686711934</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2.4966644742430467E-2</v>
      </c>
      <c r="F36" s="122">
        <v>6.0514720636084931E-4</v>
      </c>
      <c r="G36" s="122">
        <v>6.293530946152833E-4</v>
      </c>
      <c r="H36" s="122">
        <v>2.5277863305701761E-4</v>
      </c>
      <c r="I36" s="122">
        <v>3.4533733909659139E-4</v>
      </c>
      <c r="J36" s="122">
        <v>3.7000429188920503E-4</v>
      </c>
      <c r="K36" s="122">
        <v>3.7000429188920503E-4</v>
      </c>
      <c r="L36" s="122">
        <v>1.6702062895559441E-5</v>
      </c>
      <c r="M36" s="122">
        <v>1.3278658699575206E-3</v>
      </c>
      <c r="N36" s="122">
        <v>4.4953792472520245E-5</v>
      </c>
      <c r="O36" s="122">
        <v>3.4579840363477107E-6</v>
      </c>
      <c r="P36" s="122">
        <v>1.037395210904313E-5</v>
      </c>
      <c r="Q36" s="122">
        <v>1.3831936145390843E-5</v>
      </c>
      <c r="R36" s="122">
        <v>1.7289920181738552E-5</v>
      </c>
      <c r="S36" s="122">
        <v>3.0430259519859853E-4</v>
      </c>
      <c r="T36" s="122">
        <v>3.4579840363477103E-4</v>
      </c>
      <c r="U36" s="122">
        <v>3.4579840363477105E-5</v>
      </c>
      <c r="V36" s="122">
        <v>4.1495808436172523E-4</v>
      </c>
      <c r="W36" s="122">
        <v>4.4953792472520245E-5</v>
      </c>
      <c r="X36" s="122">
        <v>6.9159680726954212E-7</v>
      </c>
      <c r="Y36" s="122">
        <v>3.4579840363477107E-6</v>
      </c>
      <c r="Z36" s="122">
        <v>3.4579840363477107E-6</v>
      </c>
      <c r="AA36" s="122">
        <v>3.4579840363477106E-7</v>
      </c>
      <c r="AB36" s="122">
        <v>7.9533632835997339E-6</v>
      </c>
      <c r="AC36" s="122">
        <v>2.7663872290781686E-5</v>
      </c>
      <c r="AD36" s="122">
        <v>1.3140339338121301E-5</v>
      </c>
      <c r="AE36" s="123"/>
      <c r="AF36" s="122">
        <v>14.869331356295154</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11.533637023833103</v>
      </c>
      <c r="AI37" s="122" t="s">
        <v>420</v>
      </c>
      <c r="AJ37" s="122" t="s">
        <v>420</v>
      </c>
      <c r="AK37" s="122" t="s">
        <v>337</v>
      </c>
      <c r="AL37" s="124" t="s">
        <v>9</v>
      </c>
    </row>
    <row r="38" spans="1:38" s="90" customFormat="1" ht="26.25" customHeight="1" thickBot="1" x14ac:dyDescent="0.3">
      <c r="A38" s="77" t="s">
        <v>107</v>
      </c>
      <c r="B38" s="77" t="s">
        <v>150</v>
      </c>
      <c r="C38" s="77" t="s">
        <v>249</v>
      </c>
      <c r="D38" s="129"/>
      <c r="E38" s="122">
        <v>4.8322461543154329E-3</v>
      </c>
      <c r="F38" s="122">
        <v>3.7448459458324116E-4</v>
      </c>
      <c r="G38" s="122">
        <v>3.3222240869479587E-6</v>
      </c>
      <c r="H38" s="122">
        <v>2.9307833472094109E-6</v>
      </c>
      <c r="I38" s="122">
        <v>1.9187868954952027E-4</v>
      </c>
      <c r="J38" s="122">
        <v>2.8954045255961448E-4</v>
      </c>
      <c r="K38" s="122">
        <v>1.0138267922217517E-3</v>
      </c>
      <c r="L38" s="122">
        <v>1.3078917210359477E-4</v>
      </c>
      <c r="M38" s="122">
        <v>3.0380989036443819E-3</v>
      </c>
      <c r="N38" s="122">
        <v>2.5882528945157432E-10</v>
      </c>
      <c r="O38" s="122">
        <v>5.1008556492613597E-6</v>
      </c>
      <c r="P38" s="122" t="s">
        <v>421</v>
      </c>
      <c r="Q38" s="122" t="s">
        <v>421</v>
      </c>
      <c r="R38" s="122">
        <v>1.9941579092445537E-5</v>
      </c>
      <c r="S38" s="122">
        <v>7.2299587079507107E-4</v>
      </c>
      <c r="T38" s="122">
        <v>2.7259588169153001E-5</v>
      </c>
      <c r="U38" s="122">
        <v>3.6913495629626751E-6</v>
      </c>
      <c r="V38" s="122">
        <v>4.1653802085060091E-4</v>
      </c>
      <c r="W38" s="122" t="s">
        <v>421</v>
      </c>
      <c r="X38" s="122">
        <v>1.1073186714482792E-5</v>
      </c>
      <c r="Y38" s="122">
        <v>1.845150329940307E-5</v>
      </c>
      <c r="Z38" s="122" t="s">
        <v>420</v>
      </c>
      <c r="AA38" s="122" t="s">
        <v>420</v>
      </c>
      <c r="AB38" s="122">
        <v>2.952469001388586E-5</v>
      </c>
      <c r="AC38" s="122" t="s">
        <v>421</v>
      </c>
      <c r="AD38" s="122" t="s">
        <v>420</v>
      </c>
      <c r="AE38" s="123"/>
      <c r="AF38" s="122">
        <v>15.884908605317881</v>
      </c>
      <c r="AG38" s="122" t="s">
        <v>420</v>
      </c>
      <c r="AH38" s="122" t="s">
        <v>420</v>
      </c>
      <c r="AI38" s="122">
        <v>1.3766197863859152E-5</v>
      </c>
      <c r="AJ38" s="122" t="s">
        <v>420</v>
      </c>
      <c r="AK38" s="122" t="s">
        <v>337</v>
      </c>
      <c r="AL38" s="124" t="s">
        <v>9</v>
      </c>
    </row>
    <row r="39" spans="1:38" s="90" customFormat="1" ht="26.25" customHeight="1" thickBot="1" x14ac:dyDescent="0.3">
      <c r="A39" s="77" t="s">
        <v>101</v>
      </c>
      <c r="B39" s="77" t="s">
        <v>151</v>
      </c>
      <c r="C39" s="77" t="s">
        <v>345</v>
      </c>
      <c r="D39" s="121"/>
      <c r="E39" s="122">
        <v>0.48814963785950871</v>
      </c>
      <c r="F39" s="122">
        <v>0.30469882906344553</v>
      </c>
      <c r="G39" s="122">
        <v>1.2118109177881694E-2</v>
      </c>
      <c r="H39" s="122">
        <v>1.7839305171954645E-4</v>
      </c>
      <c r="I39" s="122">
        <v>4.1234043683485246E-2</v>
      </c>
      <c r="J39" s="122">
        <v>4.6585835235071635E-2</v>
      </c>
      <c r="K39" s="122">
        <v>4.6585835235071635E-2</v>
      </c>
      <c r="L39" s="122">
        <v>1.834695138828896E-2</v>
      </c>
      <c r="M39" s="122">
        <v>0.50510494431076736</v>
      </c>
      <c r="N39" s="122">
        <v>1.4400105981299146E-2</v>
      </c>
      <c r="O39" s="122">
        <v>2.781164557031276E-4</v>
      </c>
      <c r="P39" s="122">
        <v>1.3480461765870953E-3</v>
      </c>
      <c r="Q39" s="122">
        <v>2.0616183834652815E-3</v>
      </c>
      <c r="R39" s="122">
        <v>1.7991360078187427E-2</v>
      </c>
      <c r="S39" s="122">
        <v>5.3822025328329496E-3</v>
      </c>
      <c r="T39" s="122">
        <v>0.22314336955566583</v>
      </c>
      <c r="U39" s="122">
        <v>8.567918641427248E-4</v>
      </c>
      <c r="V39" s="122">
        <v>4.0649217121051469E-2</v>
      </c>
      <c r="W39" s="122">
        <v>1.0703583103172787E-2</v>
      </c>
      <c r="X39" s="122">
        <v>3.389467982671382E-6</v>
      </c>
      <c r="Y39" s="122">
        <v>2.6758957757931967E-5</v>
      </c>
      <c r="Z39" s="122">
        <v>3.0326818792322893E-6</v>
      </c>
      <c r="AA39" s="122">
        <v>2.6758957757931965E-6</v>
      </c>
      <c r="AB39" s="122">
        <v>3.5857003395628829E-5</v>
      </c>
      <c r="AC39" s="122">
        <v>3.9246471378300219E-4</v>
      </c>
      <c r="AD39" s="122">
        <v>2.3191096723541037E-7</v>
      </c>
      <c r="AE39" s="123"/>
      <c r="AF39" s="122">
        <v>1785.0694860037445</v>
      </c>
      <c r="AG39" s="122" t="s">
        <v>420</v>
      </c>
      <c r="AH39" s="122">
        <v>11623.413612441387</v>
      </c>
      <c r="AI39" s="122">
        <v>71.978667425820703</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0.92889940128075432</v>
      </c>
      <c r="F41" s="122">
        <v>0.17285814820314718</v>
      </c>
      <c r="G41" s="122">
        <v>8.7956503276726633E-2</v>
      </c>
      <c r="H41" s="122">
        <v>7.6753927554234422E-3</v>
      </c>
      <c r="I41" s="122">
        <v>0.12742932583982619</v>
      </c>
      <c r="J41" s="122">
        <v>0.12956504861403398</v>
      </c>
      <c r="K41" s="122">
        <v>0.13800962298582672</v>
      </c>
      <c r="L41" s="122">
        <v>1.2021381000452693E-2</v>
      </c>
      <c r="M41" s="122">
        <v>1.7132338824532813</v>
      </c>
      <c r="N41" s="122">
        <v>1.8184946759340542E-2</v>
      </c>
      <c r="O41" s="122">
        <v>7.0825562520730983E-4</v>
      </c>
      <c r="P41" s="122">
        <v>2.9274021256238221E-3</v>
      </c>
      <c r="Q41" s="122">
        <v>3.4051945014421038E-3</v>
      </c>
      <c r="R41" s="122">
        <v>7.4982461920498934E-3</v>
      </c>
      <c r="S41" s="122">
        <v>5.6098636065392967E-3</v>
      </c>
      <c r="T41" s="122">
        <v>2.0285980531257156E-3</v>
      </c>
      <c r="U41" s="122">
        <v>1.1129035412887863E-3</v>
      </c>
      <c r="V41" s="122">
        <v>6.655672535501872E-2</v>
      </c>
      <c r="W41" s="122">
        <v>0.12305382333231057</v>
      </c>
      <c r="X41" s="122">
        <v>2.7618800068491454E-2</v>
      </c>
      <c r="Y41" s="122">
        <v>3.8957136596146587E-2</v>
      </c>
      <c r="Z41" s="122">
        <v>1.5867269379875478E-2</v>
      </c>
      <c r="AA41" s="122">
        <v>1.4671942263679719E-2</v>
      </c>
      <c r="AB41" s="122">
        <v>9.7115148308193219E-2</v>
      </c>
      <c r="AC41" s="122">
        <v>3.2438569231068898E-4</v>
      </c>
      <c r="AD41" s="122">
        <v>1.383638630355615E-2</v>
      </c>
      <c r="AE41" s="123"/>
      <c r="AF41" s="122">
        <v>4663.4666631505988</v>
      </c>
      <c r="AG41" s="122">
        <v>76.389739202810816</v>
      </c>
      <c r="AH41" s="122">
        <v>18811.693037080953</v>
      </c>
      <c r="AI41" s="122">
        <v>235.30941974299733</v>
      </c>
      <c r="AJ41" s="122" t="s">
        <v>420</v>
      </c>
      <c r="AK41" s="122" t="s">
        <v>337</v>
      </c>
      <c r="AL41" s="124" t="s">
        <v>9</v>
      </c>
    </row>
    <row r="42" spans="1:38" s="90" customFormat="1" ht="26.25" customHeight="1" thickBot="1" x14ac:dyDescent="0.3">
      <c r="A42" s="77" t="s">
        <v>107</v>
      </c>
      <c r="B42" s="77" t="s">
        <v>154</v>
      </c>
      <c r="C42" s="77" t="s">
        <v>50</v>
      </c>
      <c r="D42" s="121"/>
      <c r="E42" s="122">
        <v>3.2107982823440179E-3</v>
      </c>
      <c r="F42" s="122">
        <v>5.0790834732763843E-2</v>
      </c>
      <c r="G42" s="122">
        <v>4.4566163417349812E-6</v>
      </c>
      <c r="H42" s="122">
        <v>6.6280084783275014E-6</v>
      </c>
      <c r="I42" s="122">
        <v>2.5117251677280426E-4</v>
      </c>
      <c r="J42" s="122">
        <v>2.7201335725452429E-4</v>
      </c>
      <c r="K42" s="122">
        <v>2.9533649324340423E-4</v>
      </c>
      <c r="L42" s="122">
        <v>3.6948888378746014E-5</v>
      </c>
      <c r="M42" s="122">
        <v>0.20339872789036118</v>
      </c>
      <c r="N42" s="122">
        <v>1.1128089125221981E-5</v>
      </c>
      <c r="O42" s="122">
        <v>4.9948905338266318E-6</v>
      </c>
      <c r="P42" s="122" t="s">
        <v>421</v>
      </c>
      <c r="Q42" s="122" t="s">
        <v>421</v>
      </c>
      <c r="R42" s="122">
        <v>6.3598021507958795E-5</v>
      </c>
      <c r="S42" s="122">
        <v>1.6661996031759434E-3</v>
      </c>
      <c r="T42" s="122">
        <v>3.7887646919731263E-5</v>
      </c>
      <c r="U42" s="122">
        <v>4.498906058686632E-6</v>
      </c>
      <c r="V42" s="122">
        <v>7.6455644643365578E-4</v>
      </c>
      <c r="W42" s="122" t="s">
        <v>421</v>
      </c>
      <c r="X42" s="122">
        <v>1.2215613879514776E-5</v>
      </c>
      <c r="Y42" s="122">
        <v>1.3357661558726602E-5</v>
      </c>
      <c r="Z42" s="122" t="s">
        <v>420</v>
      </c>
      <c r="AA42" s="122" t="s">
        <v>420</v>
      </c>
      <c r="AB42" s="122">
        <v>2.5573275438241365E-5</v>
      </c>
      <c r="AC42" s="122" t="s">
        <v>421</v>
      </c>
      <c r="AD42" s="122" t="s">
        <v>420</v>
      </c>
      <c r="AE42" s="123"/>
      <c r="AF42" s="122">
        <v>19.930153839981802</v>
      </c>
      <c r="AG42" s="122" t="s">
        <v>420</v>
      </c>
      <c r="AH42" s="122" t="s">
        <v>420</v>
      </c>
      <c r="AI42" s="122">
        <v>0.59187213532751415</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9.123507685506987E-4</v>
      </c>
      <c r="F44" s="122">
        <v>4.1787037801900894E-3</v>
      </c>
      <c r="G44" s="122">
        <v>5.9555419760842074E-7</v>
      </c>
      <c r="H44" s="122">
        <v>4.2116723718027877E-7</v>
      </c>
      <c r="I44" s="122">
        <v>1.3989427263734255E-4</v>
      </c>
      <c r="J44" s="122">
        <v>1.4890559464524644E-4</v>
      </c>
      <c r="K44" s="122">
        <v>2.3993529319197145E-4</v>
      </c>
      <c r="L44" s="122">
        <v>3.0452470889383441E-5</v>
      </c>
      <c r="M44" s="122">
        <v>1.1473918508254797E-2</v>
      </c>
      <c r="N44" s="122">
        <v>4.6631614194823611E-7</v>
      </c>
      <c r="O44" s="122">
        <v>1.9443385598074803E-6</v>
      </c>
      <c r="P44" s="122" t="s">
        <v>421</v>
      </c>
      <c r="Q44" s="122" t="s">
        <v>421</v>
      </c>
      <c r="R44" s="122">
        <v>5.6542149261546057E-6</v>
      </c>
      <c r="S44" s="122">
        <v>2.4982447762902839E-4</v>
      </c>
      <c r="T44" s="122">
        <v>6.9397138278685782E-6</v>
      </c>
      <c r="U44" s="122">
        <v>6.427487977569855E-7</v>
      </c>
      <c r="V44" s="122">
        <v>1.4432402920910408E-4</v>
      </c>
      <c r="W44" s="122" t="s">
        <v>421</v>
      </c>
      <c r="X44" s="122">
        <v>2.1502630345870785E-6</v>
      </c>
      <c r="Y44" s="122">
        <v>3.0587125147117939E-6</v>
      </c>
      <c r="Z44" s="122" t="s">
        <v>420</v>
      </c>
      <c r="AA44" s="122" t="s">
        <v>420</v>
      </c>
      <c r="AB44" s="122">
        <v>5.2089755492988728E-6</v>
      </c>
      <c r="AC44" s="122" t="s">
        <v>421</v>
      </c>
      <c r="AD44" s="122" t="s">
        <v>420</v>
      </c>
      <c r="AE44" s="123"/>
      <c r="AF44" s="122">
        <v>2.7883720887553407</v>
      </c>
      <c r="AG44" s="122" t="s">
        <v>420</v>
      </c>
      <c r="AH44" s="122" t="s">
        <v>420</v>
      </c>
      <c r="AI44" s="122">
        <v>2.4802059685794031E-2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4.0445508728050283E-5</v>
      </c>
      <c r="F47" s="122">
        <v>5.6668757511748807E-6</v>
      </c>
      <c r="G47" s="122">
        <v>1.0065463607661392E-8</v>
      </c>
      <c r="H47" s="122">
        <v>1.0456845818424104E-8</v>
      </c>
      <c r="I47" s="122">
        <v>8.7650410870525326E-6</v>
      </c>
      <c r="J47" s="122">
        <v>5.1818222481083826E-5</v>
      </c>
      <c r="K47" s="122">
        <v>3.5024461641695442E-4</v>
      </c>
      <c r="L47" s="122">
        <v>2.0713693771101524E-6</v>
      </c>
      <c r="M47" s="122">
        <v>2.1585779474092714E-5</v>
      </c>
      <c r="N47" s="122" t="s">
        <v>420</v>
      </c>
      <c r="O47" s="122">
        <v>1.8696821968582833E-6</v>
      </c>
      <c r="P47" s="122" t="s">
        <v>421</v>
      </c>
      <c r="Q47" s="122" t="s">
        <v>421</v>
      </c>
      <c r="R47" s="122">
        <v>2.8262821101336699E-6</v>
      </c>
      <c r="S47" s="122">
        <v>1.6603195155894183E-4</v>
      </c>
      <c r="T47" s="122">
        <v>2.802388743867169E-6</v>
      </c>
      <c r="U47" s="122">
        <v>1.1183848452957113E-8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4.809054834771552E-2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3.8640384800839658E-2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0.29462601465278571</v>
      </c>
      <c r="AL53" s="124" t="s">
        <v>307</v>
      </c>
    </row>
    <row r="54" spans="1:38" s="90" customFormat="1" ht="37.5" customHeight="1" thickBot="1" x14ac:dyDescent="0.3">
      <c r="A54" s="77" t="s">
        <v>102</v>
      </c>
      <c r="B54" s="77" t="s">
        <v>164</v>
      </c>
      <c r="C54" s="77" t="s">
        <v>258</v>
      </c>
      <c r="D54" s="121"/>
      <c r="E54" s="122" t="s">
        <v>420</v>
      </c>
      <c r="F54" s="122">
        <v>9.38436077010016E-2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32830.506008421071</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1.0574467999999999E-3</v>
      </c>
      <c r="J61" s="122">
        <v>1.0574468E-2</v>
      </c>
      <c r="K61" s="122">
        <v>3.514958666666667E-2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31137.666666666672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2.3320950017421511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1187890</v>
      </c>
      <c r="AL82" s="124" t="s">
        <v>338</v>
      </c>
    </row>
    <row r="83" spans="1:38" s="90" customFormat="1" ht="26.25" customHeight="1" thickBot="1" x14ac:dyDescent="0.3">
      <c r="A83" s="77" t="s">
        <v>100</v>
      </c>
      <c r="B83" s="84" t="s">
        <v>194</v>
      </c>
      <c r="C83" s="83" t="s">
        <v>62</v>
      </c>
      <c r="D83" s="121"/>
      <c r="E83" s="122" t="s">
        <v>421</v>
      </c>
      <c r="F83" s="122">
        <v>6.1214400238220458E-4</v>
      </c>
      <c r="G83" s="122" t="s">
        <v>421</v>
      </c>
      <c r="H83" s="122" t="s">
        <v>420</v>
      </c>
      <c r="I83" s="122">
        <v>1.5303600059555115E-4</v>
      </c>
      <c r="J83" s="122">
        <v>1.1477700044666337E-3</v>
      </c>
      <c r="K83" s="122">
        <v>5.3562600208442897E-3</v>
      </c>
      <c r="L83" s="122">
        <v>8.7230520339464157E-6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0.63054954473635616</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5.4008284E-3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6.304528826459042E-3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1187890</v>
      </c>
      <c r="AL87" s="124" t="s">
        <v>338</v>
      </c>
    </row>
    <row r="88" spans="1:38" s="90" customFormat="1" ht="26.25" customHeight="1" thickBot="1" x14ac:dyDescent="0.3">
      <c r="A88" s="77" t="s">
        <v>103</v>
      </c>
      <c r="B88" s="77" t="s">
        <v>199</v>
      </c>
      <c r="C88" s="83" t="s">
        <v>80</v>
      </c>
      <c r="D88" s="121"/>
      <c r="E88" s="122" t="s">
        <v>422</v>
      </c>
      <c r="F88" s="122">
        <v>8.5801499999999995E-4</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0.21736509999999998</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4.3088322805315349E-3</v>
      </c>
      <c r="F91" s="122">
        <v>1.1515581445418104E-2</v>
      </c>
      <c r="G91" s="122">
        <v>1.4936939992727847E-3</v>
      </c>
      <c r="H91" s="122">
        <v>9.873897313736597E-3</v>
      </c>
      <c r="I91" s="122">
        <v>6.946937756016841E-2</v>
      </c>
      <c r="J91" s="122">
        <v>7.4300229829908943E-2</v>
      </c>
      <c r="K91" s="122">
        <v>7.5298015282037514E-2</v>
      </c>
      <c r="L91" s="122">
        <v>2.8907916231783043E-4</v>
      </c>
      <c r="M91" s="122">
        <v>0.13181670095724971</v>
      </c>
      <c r="N91" s="122">
        <v>7.9217679608355684E-2</v>
      </c>
      <c r="O91" s="122">
        <v>1.5627368825245385E-2</v>
      </c>
      <c r="P91" s="122">
        <v>3.3883435939793485E-4</v>
      </c>
      <c r="Q91" s="122">
        <v>1.4913787621728217E-4</v>
      </c>
      <c r="R91" s="122">
        <v>1.2836359262578135E-2</v>
      </c>
      <c r="S91" s="122">
        <v>0.50633388335929075</v>
      </c>
      <c r="T91" s="122">
        <v>2.7839966215626524E-2</v>
      </c>
      <c r="U91" s="122">
        <v>2.6664409256025412E-3</v>
      </c>
      <c r="V91" s="122">
        <v>0.29229559927971227</v>
      </c>
      <c r="W91" s="122">
        <v>2.3792523647558065E-4</v>
      </c>
      <c r="X91" s="122">
        <v>2.6409701248789454E-4</v>
      </c>
      <c r="Y91" s="122">
        <v>1.070663564140113E-4</v>
      </c>
      <c r="Z91" s="122">
        <v>1.070663564140113E-4</v>
      </c>
      <c r="AA91" s="122">
        <v>1.070663564140113E-4</v>
      </c>
      <c r="AB91" s="122">
        <v>5.852960817299284E-4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0.16239004421385472</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3.7584024660385555E-5</v>
      </c>
      <c r="F99" s="122">
        <v>1.5976358075740829E-3</v>
      </c>
      <c r="G99" s="122" t="s">
        <v>420</v>
      </c>
      <c r="H99" s="122">
        <v>1.2803201117206817E-3</v>
      </c>
      <c r="I99" s="122">
        <v>2.900285661472732E-5</v>
      </c>
      <c r="J99" s="122">
        <v>4.4565365042141986E-5</v>
      </c>
      <c r="K99" s="122">
        <v>9.7619371044691962E-5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7.0738674670066642E-2</v>
      </c>
      <c r="AL99" s="124" t="s">
        <v>334</v>
      </c>
    </row>
    <row r="100" spans="1:38" s="90" customFormat="1" ht="26.25" customHeight="1" thickBot="1" x14ac:dyDescent="0.3">
      <c r="A100" s="77" t="s">
        <v>104</v>
      </c>
      <c r="B100" s="77" t="s">
        <v>203</v>
      </c>
      <c r="C100" s="77" t="s">
        <v>357</v>
      </c>
      <c r="D100" s="129"/>
      <c r="E100" s="122">
        <v>7.7264782607774454E-5</v>
      </c>
      <c r="F100" s="122">
        <v>1.8190407677008524E-3</v>
      </c>
      <c r="G100" s="122" t="s">
        <v>420</v>
      </c>
      <c r="H100" s="122">
        <v>1.5388299145166909E-3</v>
      </c>
      <c r="I100" s="122">
        <v>3.7667794830317019E-5</v>
      </c>
      <c r="J100" s="122">
        <v>5.6512595224171984E-5</v>
      </c>
      <c r="K100" s="122">
        <v>1.2347998669555701E-4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0.20975010366604752</v>
      </c>
      <c r="AL100" s="124" t="s">
        <v>334</v>
      </c>
    </row>
    <row r="101" spans="1:38" s="90" customFormat="1" ht="26.25" customHeight="1" thickBot="1" x14ac:dyDescent="0.3">
      <c r="A101" s="77" t="s">
        <v>104</v>
      </c>
      <c r="B101" s="77" t="s">
        <v>205</v>
      </c>
      <c r="C101" s="77" t="s">
        <v>244</v>
      </c>
      <c r="D101" s="129"/>
      <c r="E101" s="122">
        <v>7.3542985562357376E-7</v>
      </c>
      <c r="F101" s="122">
        <v>4.2727395146166668E-6</v>
      </c>
      <c r="G101" s="122" t="s">
        <v>420</v>
      </c>
      <c r="H101" s="122">
        <v>1.7183350834544611E-5</v>
      </c>
      <c r="I101" s="122">
        <v>3.738179588082706E-7</v>
      </c>
      <c r="J101" s="122">
        <v>1.121453876424812E-6</v>
      </c>
      <c r="K101" s="122">
        <v>2.6167257116578939E-6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1.8690897940413533E-2</v>
      </c>
      <c r="AL101" s="124" t="s">
        <v>334</v>
      </c>
    </row>
    <row r="102" spans="1:38" s="90" customFormat="1" ht="26.25" customHeight="1" thickBot="1" x14ac:dyDescent="0.3">
      <c r="A102" s="77" t="s">
        <v>104</v>
      </c>
      <c r="B102" s="77" t="s">
        <v>206</v>
      </c>
      <c r="C102" s="77" t="s">
        <v>358</v>
      </c>
      <c r="D102" s="129"/>
      <c r="E102" s="122">
        <v>7.384434775326563E-8</v>
      </c>
      <c r="F102" s="122">
        <v>2.4279772803702597E-6</v>
      </c>
      <c r="G102" s="122" t="s">
        <v>420</v>
      </c>
      <c r="H102" s="122">
        <v>7.0544450217149808E-6</v>
      </c>
      <c r="I102" s="122">
        <v>2.6028349290678667E-8</v>
      </c>
      <c r="J102" s="122">
        <v>3.1991305679417871E-7</v>
      </c>
      <c r="K102" s="122">
        <v>2.273073574267465E-6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3.283184822442011E-3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1.2100820698350086E-6</v>
      </c>
      <c r="F104" s="122">
        <v>1.4824854722406403E-5</v>
      </c>
      <c r="G104" s="122" t="s">
        <v>420</v>
      </c>
      <c r="H104" s="122">
        <v>2.5135171822927399E-5</v>
      </c>
      <c r="I104" s="122">
        <v>5.0866935274338787E-7</v>
      </c>
      <c r="J104" s="122">
        <v>1.5260080582301633E-6</v>
      </c>
      <c r="K104" s="122">
        <v>3.560685469203715E-6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2.5433467637169391E-2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1.3898770522953252E-6</v>
      </c>
      <c r="F107" s="122">
        <v>1.5547459638457472E-5</v>
      </c>
      <c r="G107" s="122" t="s">
        <v>420</v>
      </c>
      <c r="H107" s="122">
        <v>5.542889660341218E-5</v>
      </c>
      <c r="I107" s="122">
        <v>4.149728948020197E-8</v>
      </c>
      <c r="J107" s="122">
        <v>1.0374322370050493E-6</v>
      </c>
      <c r="K107" s="122">
        <v>4.927803125773983E-6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0.20748644740100983</v>
      </c>
      <c r="AL107" s="124" t="s">
        <v>334</v>
      </c>
    </row>
    <row r="108" spans="1:38" s="90" customFormat="1" ht="26.25" customHeight="1" thickBot="1" x14ac:dyDescent="0.3">
      <c r="A108" s="77" t="s">
        <v>104</v>
      </c>
      <c r="B108" s="77" t="s">
        <v>300</v>
      </c>
      <c r="C108" s="77" t="s">
        <v>360</v>
      </c>
      <c r="D108" s="129"/>
      <c r="E108" s="122">
        <v>2.6439244954098816E-6</v>
      </c>
      <c r="F108" s="122">
        <v>6.8473184885007335E-5</v>
      </c>
      <c r="G108" s="122" t="s">
        <v>420</v>
      </c>
      <c r="H108" s="122">
        <v>5.4749897704625879E-5</v>
      </c>
      <c r="I108" s="122">
        <v>7.9427930743454608E-7</v>
      </c>
      <c r="J108" s="122">
        <v>1.0590390765793948E-5</v>
      </c>
      <c r="K108" s="122">
        <v>2.1180781531587897E-5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0.52951953828969744</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9.1151724684902052E-8</v>
      </c>
      <c r="F110" s="122">
        <v>8.8697540643992596E-6</v>
      </c>
      <c r="G110" s="122" t="s">
        <v>420</v>
      </c>
      <c r="H110" s="122">
        <v>2.8102420026224687E-6</v>
      </c>
      <c r="I110" s="122">
        <v>4.0859584857082362E-7</v>
      </c>
      <c r="J110" s="122">
        <v>2.9207587957684429E-6</v>
      </c>
      <c r="K110" s="122">
        <v>3.0545474105115122E-6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2.3350566820561809E-2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1.2293323361479039E-3</v>
      </c>
      <c r="F112" s="122" t="s">
        <v>421</v>
      </c>
      <c r="G112" s="122" t="s">
        <v>420</v>
      </c>
      <c r="H112" s="122">
        <v>1.2673879831740227E-3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30733.3084036976</v>
      </c>
      <c r="AL112" s="124" t="s">
        <v>411</v>
      </c>
    </row>
    <row r="113" spans="1:38" s="90" customFormat="1" ht="26.25" customHeight="1" thickBot="1" x14ac:dyDescent="0.3">
      <c r="A113" s="77" t="s">
        <v>114</v>
      </c>
      <c r="B113" s="84" t="s">
        <v>222</v>
      </c>
      <c r="C113" s="84" t="s">
        <v>120</v>
      </c>
      <c r="D113" s="121"/>
      <c r="E113" s="122">
        <v>3.446280207655705E-4</v>
      </c>
      <c r="F113" s="122" t="s">
        <v>421</v>
      </c>
      <c r="G113" s="122" t="s">
        <v>420</v>
      </c>
      <c r="H113" s="122">
        <v>2.0095837015081698E-3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8615.7005191392636</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4.515121840639268E-4</v>
      </c>
      <c r="F116" s="122" t="s">
        <v>421</v>
      </c>
      <c r="G116" s="122" t="s">
        <v>420</v>
      </c>
      <c r="H116" s="122">
        <v>1.3261400330863888E-3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11287.804601598171</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2.2953414951804619E-5</v>
      </c>
      <c r="J119" s="122">
        <v>4.0990995198182808E-4</v>
      </c>
      <c r="K119" s="122">
        <v>4.0990995198182808E-4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304.62194869360292</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2.619748758764985E-4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304.62194869360292</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3.68952E-3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15.372999999999999</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4.3584750000000005E-3</v>
      </c>
      <c r="F133" s="122">
        <v>6.8678999999999998E-5</v>
      </c>
      <c r="G133" s="122">
        <v>5.9697900000000009E-4</v>
      </c>
      <c r="H133" s="122" t="s">
        <v>420</v>
      </c>
      <c r="I133" s="122">
        <v>1.8332010000000001E-4</v>
      </c>
      <c r="J133" s="122">
        <v>1.8332010000000001E-4</v>
      </c>
      <c r="K133" s="122">
        <v>2.0371248000000002E-4</v>
      </c>
      <c r="L133" s="122" t="s">
        <v>421</v>
      </c>
      <c r="M133" s="122">
        <v>7.3962000000000008E-4</v>
      </c>
      <c r="N133" s="122">
        <v>1.5864849000000002E-4</v>
      </c>
      <c r="O133" s="122">
        <v>2.6573490000000002E-5</v>
      </c>
      <c r="P133" s="122">
        <v>7.8716700000000007E-3</v>
      </c>
      <c r="Q133" s="122">
        <v>7.1901629999999991E-5</v>
      </c>
      <c r="R133" s="122">
        <v>7.1637479999999998E-5</v>
      </c>
      <c r="S133" s="122">
        <v>6.5667690000000001E-5</v>
      </c>
      <c r="T133" s="122">
        <v>9.1554389999999985E-5</v>
      </c>
      <c r="U133" s="122">
        <v>1.0449774000000001E-4</v>
      </c>
      <c r="V133" s="122">
        <v>8.4591396000000018E-4</v>
      </c>
      <c r="W133" s="122">
        <v>1.4264100000000002E-4</v>
      </c>
      <c r="X133" s="122">
        <v>6.9735600000000015E-8</v>
      </c>
      <c r="Y133" s="122">
        <v>3.809043000000001E-8</v>
      </c>
      <c r="Z133" s="122">
        <v>3.4022520000000005E-8</v>
      </c>
      <c r="AA133" s="122">
        <v>3.6928170000000006E-8</v>
      </c>
      <c r="AB133" s="122">
        <v>1.7877672000000003E-7</v>
      </c>
      <c r="AC133" s="122">
        <v>7.924500000000001E-4</v>
      </c>
      <c r="AD133" s="122">
        <v>2.1660300000000002E-3</v>
      </c>
      <c r="AE133" s="123"/>
      <c r="AF133" s="122" t="s">
        <v>420</v>
      </c>
      <c r="AG133" s="122" t="s">
        <v>420</v>
      </c>
      <c r="AH133" s="122" t="s">
        <v>420</v>
      </c>
      <c r="AI133" s="122" t="s">
        <v>420</v>
      </c>
      <c r="AJ133" s="122" t="s">
        <v>420</v>
      </c>
      <c r="AK133" s="122">
        <v>5283</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2.0551638450000001E-3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137010923</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4.1355509999999998E-2</v>
      </c>
      <c r="J139" s="122">
        <v>4.1355509999999998E-2</v>
      </c>
      <c r="K139" s="122">
        <v>4.1355509999999998E-2</v>
      </c>
      <c r="L139" s="122" t="s">
        <v>421</v>
      </c>
      <c r="M139" s="122" t="s">
        <v>421</v>
      </c>
      <c r="N139" s="122">
        <v>1.2044000000000001E-4</v>
      </c>
      <c r="O139" s="122">
        <v>2.4095E-4</v>
      </c>
      <c r="P139" s="122">
        <v>2.4095E-4</v>
      </c>
      <c r="Q139" s="122">
        <v>3.8196000000000004E-4</v>
      </c>
      <c r="R139" s="122">
        <v>3.6310999999999998E-4</v>
      </c>
      <c r="S139" s="122">
        <v>8.4664000000000007E-4</v>
      </c>
      <c r="T139" s="122" t="s">
        <v>421</v>
      </c>
      <c r="U139" s="122" t="s">
        <v>421</v>
      </c>
      <c r="V139" s="122" t="s">
        <v>421</v>
      </c>
      <c r="W139" s="122">
        <v>0.40947000000000006</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1121</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5.9959919866065086</v>
      </c>
      <c r="F141" s="69">
        <f t="shared" ref="F141:AD141" si="0">SUM(F14:F140)</f>
        <v>4.8109009461438346</v>
      </c>
      <c r="G141" s="69">
        <f t="shared" si="0"/>
        <v>0.11901620400311849</v>
      </c>
      <c r="H141" s="69">
        <f t="shared" si="0"/>
        <v>6.0644165649352037E-2</v>
      </c>
      <c r="I141" s="69">
        <f t="shared" si="0"/>
        <v>0.47905737383552188</v>
      </c>
      <c r="J141" s="69">
        <f t="shared" si="0"/>
        <v>0.59851790447170028</v>
      </c>
      <c r="K141" s="69">
        <f t="shared" si="0"/>
        <v>0.7693317605398956</v>
      </c>
      <c r="L141" s="69">
        <f t="shared" si="0"/>
        <v>0.11111375288906894</v>
      </c>
      <c r="M141" s="69">
        <f t="shared" si="0"/>
        <v>5.9304549290256459</v>
      </c>
      <c r="N141" s="69">
        <f t="shared" si="0"/>
        <v>0.78458832204849815</v>
      </c>
      <c r="O141" s="69">
        <f t="shared" si="0"/>
        <v>2.1835548328640226E-2</v>
      </c>
      <c r="P141" s="69">
        <f t="shared" si="0"/>
        <v>4.3611257466694829E-2</v>
      </c>
      <c r="Q141" s="69">
        <f t="shared" si="0"/>
        <v>1.7763273324221708E-2</v>
      </c>
      <c r="R141" s="69">
        <f>SUM(R14:R140)</f>
        <v>0.46372654850746614</v>
      </c>
      <c r="S141" s="69">
        <f t="shared" si="0"/>
        <v>5.7834034468833719</v>
      </c>
      <c r="T141" s="69">
        <f t="shared" si="0"/>
        <v>0.32021793385135539</v>
      </c>
      <c r="U141" s="69">
        <f t="shared" si="0"/>
        <v>1.4575562824250496E-2</v>
      </c>
      <c r="V141" s="69">
        <f t="shared" si="0"/>
        <v>2.0686215383248658</v>
      </c>
      <c r="W141" s="69">
        <f t="shared" si="0"/>
        <v>0.64417794111083304</v>
      </c>
      <c r="X141" s="69">
        <f t="shared" si="0"/>
        <v>3.3520219458888029E-2</v>
      </c>
      <c r="Y141" s="69">
        <f t="shared" si="0"/>
        <v>4.6280191570208629E-2</v>
      </c>
      <c r="Z141" s="69">
        <f t="shared" si="0"/>
        <v>2.1384798053940862E-2</v>
      </c>
      <c r="AA141" s="69">
        <f t="shared" si="0"/>
        <v>1.9865997763399468E-2</v>
      </c>
      <c r="AB141" s="69">
        <f t="shared" si="0"/>
        <v>0.12105087033024754</v>
      </c>
      <c r="AC141" s="69">
        <f t="shared" si="0"/>
        <v>2.3701042978384469E-2</v>
      </c>
      <c r="AD141" s="69">
        <f t="shared" si="0"/>
        <v>1.6033063226461506E-2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1.7387156830096888</v>
      </c>
      <c r="F143" s="78">
        <v>0.20898970606745287</v>
      </c>
      <c r="G143" s="78">
        <v>1.7392949617237596E-3</v>
      </c>
      <c r="H143" s="78">
        <v>1.9095229096964341E-2</v>
      </c>
      <c r="I143" s="78">
        <v>4.1148753908827357E-2</v>
      </c>
      <c r="J143" s="78">
        <v>4.1148753908827357E-2</v>
      </c>
      <c r="K143" s="78">
        <v>4.1148753908827357E-2</v>
      </c>
      <c r="L143" s="78">
        <v>2.5672090172197629E-2</v>
      </c>
      <c r="M143" s="78">
        <v>1.4910650724453482</v>
      </c>
      <c r="N143" s="78">
        <v>1.5220023994691657E-4</v>
      </c>
      <c r="O143" s="78">
        <v>1.734364690325478E-5</v>
      </c>
      <c r="P143" s="78">
        <v>1.1747944128190314E-3</v>
      </c>
      <c r="Q143" s="78">
        <v>2.9378236535101739E-5</v>
      </c>
      <c r="R143" s="78">
        <v>1.4778111093733479E-3</v>
      </c>
      <c r="S143" s="78">
        <v>1.0056182663034149E-3</v>
      </c>
      <c r="T143" s="78">
        <v>1.490104466841365E-4</v>
      </c>
      <c r="U143" s="78">
        <v>2.4069179263693922E-5</v>
      </c>
      <c r="V143" s="78">
        <v>4.1731805493226753E-3</v>
      </c>
      <c r="W143" s="78">
        <v>5.0413399999999997E-2</v>
      </c>
      <c r="X143" s="78">
        <v>3.5573130435999998E-3</v>
      </c>
      <c r="Y143" s="78">
        <v>3.9894660367000003E-3</v>
      </c>
      <c r="Z143" s="78">
        <v>3.1123460733999998E-3</v>
      </c>
      <c r="AA143" s="78">
        <v>3.3796649379999998E-3</v>
      </c>
      <c r="AB143" s="78">
        <v>1.4038790091699999E-2</v>
      </c>
      <c r="AC143" s="78">
        <v>5.04128E-5</v>
      </c>
      <c r="AD143" s="78">
        <v>1.00875E-5</v>
      </c>
      <c r="AE143" s="79"/>
      <c r="AF143" s="78">
        <v>7640.0687914904001</v>
      </c>
      <c r="AG143" s="78" t="s">
        <v>420</v>
      </c>
      <c r="AH143" s="78">
        <v>9.5448807052000006</v>
      </c>
      <c r="AI143" s="78">
        <v>362.82641824439997</v>
      </c>
      <c r="AJ143" s="78" t="s">
        <v>420</v>
      </c>
      <c r="AK143" s="78" t="s">
        <v>420</v>
      </c>
      <c r="AL143" s="88" t="s">
        <v>9</v>
      </c>
    </row>
    <row r="144" spans="1:38" s="75" customFormat="1" ht="26.25" customHeight="1" thickBot="1" x14ac:dyDescent="0.3">
      <c r="A144" s="89"/>
      <c r="B144" s="88" t="s">
        <v>371</v>
      </c>
      <c r="C144" s="87" t="s">
        <v>372</v>
      </c>
      <c r="D144" s="86" t="s">
        <v>1</v>
      </c>
      <c r="E144" s="78">
        <v>0.56974059296922253</v>
      </c>
      <c r="F144" s="78">
        <v>3.4262770219920677E-2</v>
      </c>
      <c r="G144" s="78">
        <v>3.6172295782326138E-4</v>
      </c>
      <c r="H144" s="78">
        <v>8.8007150094330275E-4</v>
      </c>
      <c r="I144" s="78">
        <v>1.4640966921384719E-2</v>
      </c>
      <c r="J144" s="78">
        <v>1.4640966921384719E-2</v>
      </c>
      <c r="K144" s="78">
        <v>1.4640966921384719E-2</v>
      </c>
      <c r="L144" s="78">
        <v>9.0895075265700915E-3</v>
      </c>
      <c r="M144" s="78">
        <v>0.16314980716041069</v>
      </c>
      <c r="N144" s="78">
        <v>2.0944244208489048E-5</v>
      </c>
      <c r="O144" s="78">
        <v>2.1267594222875441E-6</v>
      </c>
      <c r="P144" s="78">
        <v>2.1533181081290483E-4</v>
      </c>
      <c r="Q144" s="78">
        <v>4.1726813409784894E-6</v>
      </c>
      <c r="R144" s="78">
        <v>3.3915711329262455E-4</v>
      </c>
      <c r="S144" s="78">
        <v>2.2765731098260239E-4</v>
      </c>
      <c r="T144" s="78">
        <v>9.7196002430991632E-6</v>
      </c>
      <c r="U144" s="78">
        <v>4.0918438373818899E-6</v>
      </c>
      <c r="V144" s="78">
        <v>7.3410676562084211E-4</v>
      </c>
      <c r="W144" s="78">
        <v>1.0997699999999999E-2</v>
      </c>
      <c r="X144" s="78">
        <v>7.2926637770000008E-4</v>
      </c>
      <c r="Y144" s="78">
        <v>8.1737798399999996E-4</v>
      </c>
      <c r="Z144" s="78">
        <v>6.4106933170000001E-4</v>
      </c>
      <c r="AA144" s="78">
        <v>6.7977110880000006E-4</v>
      </c>
      <c r="AB144" s="78">
        <v>2.8674848022E-3</v>
      </c>
      <c r="AC144" s="78">
        <v>1.09977E-5</v>
      </c>
      <c r="AD144" s="78">
        <v>2.2069999999999998E-6</v>
      </c>
      <c r="AE144" s="79"/>
      <c r="AF144" s="78">
        <v>1611.5416119670001</v>
      </c>
      <c r="AG144" s="78" t="s">
        <v>420</v>
      </c>
      <c r="AH144" s="78" t="s">
        <v>421</v>
      </c>
      <c r="AI144" s="78">
        <v>88.022623558099994</v>
      </c>
      <c r="AJ144" s="78" t="s">
        <v>420</v>
      </c>
      <c r="AK144" s="78" t="s">
        <v>420</v>
      </c>
      <c r="AL144" s="88" t="s">
        <v>9</v>
      </c>
    </row>
    <row r="145" spans="1:38" s="75" customFormat="1" ht="26.25" customHeight="1" thickBot="1" x14ac:dyDescent="0.3">
      <c r="A145" s="89"/>
      <c r="B145" s="88" t="s">
        <v>373</v>
      </c>
      <c r="C145" s="87" t="s">
        <v>374</v>
      </c>
      <c r="D145" s="86" t="s">
        <v>1</v>
      </c>
      <c r="E145" s="78">
        <v>0.94911788430957189</v>
      </c>
      <c r="F145" s="78">
        <v>2.472374989341302E-2</v>
      </c>
      <c r="G145" s="78">
        <v>4.4657601185485435E-4</v>
      </c>
      <c r="H145" s="78">
        <v>9.4931877239491516E-4</v>
      </c>
      <c r="I145" s="78">
        <v>1.3147035443845231E-2</v>
      </c>
      <c r="J145" s="78">
        <v>1.3147035443845231E-2</v>
      </c>
      <c r="K145" s="78">
        <v>1.3147035443845231E-2</v>
      </c>
      <c r="L145" s="78">
        <v>8.8949012610501782E-3</v>
      </c>
      <c r="M145" s="78">
        <v>0.29196122093537513</v>
      </c>
      <c r="N145" s="78">
        <v>2.4783547465013457E-5</v>
      </c>
      <c r="O145" s="78">
        <v>2.4783669892358549E-6</v>
      </c>
      <c r="P145" s="78">
        <v>2.6270307500446676E-4</v>
      </c>
      <c r="Q145" s="78">
        <v>4.956703371635439E-6</v>
      </c>
      <c r="R145" s="78">
        <v>4.2131391007644827E-4</v>
      </c>
      <c r="S145" s="78">
        <v>2.825282357218498E-4</v>
      </c>
      <c r="T145" s="78">
        <v>9.9139270594874836E-6</v>
      </c>
      <c r="U145" s="78">
        <v>4.9566727647991682E-6</v>
      </c>
      <c r="V145" s="78">
        <v>8.9220017945876187E-4</v>
      </c>
      <c r="W145" s="78">
        <v>4.3131999999999997E-3</v>
      </c>
      <c r="X145" s="78">
        <v>1.150696863E-4</v>
      </c>
      <c r="Y145" s="78">
        <v>6.9681087919999999E-4</v>
      </c>
      <c r="Z145" s="78">
        <v>7.7863821290000005E-4</v>
      </c>
      <c r="AA145" s="78">
        <v>1.78997291E-4</v>
      </c>
      <c r="AB145" s="78">
        <v>1.7695160694000001E-3</v>
      </c>
      <c r="AC145" s="78">
        <v>2.7489000000000001E-6</v>
      </c>
      <c r="AD145" s="78">
        <v>5.5310000000000005E-7</v>
      </c>
      <c r="AE145" s="79"/>
      <c r="AF145" s="78">
        <v>1989.7092361048001</v>
      </c>
      <c r="AG145" s="78" t="s">
        <v>420</v>
      </c>
      <c r="AH145" s="78">
        <v>1.6386525952</v>
      </c>
      <c r="AI145" s="78">
        <v>109.76459670680001</v>
      </c>
      <c r="AJ145" s="78" t="s">
        <v>420</v>
      </c>
      <c r="AK145" s="78" t="s">
        <v>420</v>
      </c>
      <c r="AL145" s="88" t="s">
        <v>9</v>
      </c>
    </row>
    <row r="146" spans="1:38" s="75" customFormat="1" ht="26.25" customHeight="1" thickBot="1" x14ac:dyDescent="0.3">
      <c r="A146" s="89"/>
      <c r="B146" s="88" t="s">
        <v>375</v>
      </c>
      <c r="C146" s="87" t="s">
        <v>376</v>
      </c>
      <c r="D146" s="86" t="s">
        <v>1</v>
      </c>
      <c r="E146" s="78">
        <v>8.0443889818738283E-3</v>
      </c>
      <c r="F146" s="78">
        <v>4.8267897497171419E-2</v>
      </c>
      <c r="G146" s="78">
        <v>1.6488759219541645E-5</v>
      </c>
      <c r="H146" s="78">
        <v>7.1695308218089747E-5</v>
      </c>
      <c r="I146" s="78">
        <v>5.3630266243565798E-4</v>
      </c>
      <c r="J146" s="78">
        <v>5.3630266243565798E-4</v>
      </c>
      <c r="K146" s="78">
        <v>5.3630266243565798E-4</v>
      </c>
      <c r="L146" s="78">
        <v>1.0147865282973133E-4</v>
      </c>
      <c r="M146" s="78">
        <v>0.17997490112152631</v>
      </c>
      <c r="N146" s="78">
        <v>2.9405892133685106E-6</v>
      </c>
      <c r="O146" s="78">
        <v>3.8427216025299621E-5</v>
      </c>
      <c r="P146" s="78">
        <v>1.4481345165557466E-5</v>
      </c>
      <c r="Q146" s="78">
        <v>4.993567298468091E-7</v>
      </c>
      <c r="R146" s="78">
        <v>1.7088359254250967E-4</v>
      </c>
      <c r="S146" s="78">
        <v>6.5069145564599605E-3</v>
      </c>
      <c r="T146" s="78">
        <v>2.7023796189598815E-4</v>
      </c>
      <c r="U146" s="78">
        <v>3.8260135711533235E-5</v>
      </c>
      <c r="V146" s="78">
        <v>3.8159071031644066E-3</v>
      </c>
      <c r="W146" s="78">
        <v>4.1740000000000001E-4</v>
      </c>
      <c r="X146" s="78">
        <v>1.02835652E-5</v>
      </c>
      <c r="Y146" s="78">
        <v>1.2307206200000001E-5</v>
      </c>
      <c r="Z146" s="78">
        <v>8.1599918000000014E-6</v>
      </c>
      <c r="AA146" s="78">
        <v>1.34992629E-5</v>
      </c>
      <c r="AB146" s="78">
        <v>4.4250026100000001E-5</v>
      </c>
      <c r="AC146" s="78">
        <v>4.1750000000000003E-7</v>
      </c>
      <c r="AD146" s="78">
        <v>1.3829999999999999E-7</v>
      </c>
      <c r="AE146" s="79"/>
      <c r="AF146" s="78">
        <v>69.767585974900001</v>
      </c>
      <c r="AG146" s="78" t="s">
        <v>420</v>
      </c>
      <c r="AH146" s="78" t="s">
        <v>421</v>
      </c>
      <c r="AI146" s="78">
        <v>2.0364213273999998</v>
      </c>
      <c r="AJ146" s="78" t="s">
        <v>420</v>
      </c>
      <c r="AK146" s="78" t="s">
        <v>420</v>
      </c>
      <c r="AL146" s="88" t="s">
        <v>9</v>
      </c>
    </row>
    <row r="147" spans="1:38" s="75" customFormat="1" ht="26.25" customHeight="1" thickBot="1" x14ac:dyDescent="0.3">
      <c r="A147" s="89"/>
      <c r="B147" s="88" t="s">
        <v>377</v>
      </c>
      <c r="C147" s="87" t="s">
        <v>378</v>
      </c>
      <c r="D147" s="86" t="s">
        <v>1</v>
      </c>
      <c r="E147" s="78" t="s">
        <v>420</v>
      </c>
      <c r="F147" s="78">
        <v>0.19298232136682711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8.6773211310999994</v>
      </c>
      <c r="AG147" s="78" t="s">
        <v>420</v>
      </c>
      <c r="AH147" s="78" t="s">
        <v>420</v>
      </c>
      <c r="AI147" s="78">
        <v>0.25327924940000002</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5.5632750477193842E-2</v>
      </c>
      <c r="J148" s="78">
        <v>0.11472444162010269</v>
      </c>
      <c r="K148" s="78">
        <v>0.13841316683522928</v>
      </c>
      <c r="L148" s="78">
        <v>1.0598916844851435E-2</v>
      </c>
      <c r="M148" s="78" t="s">
        <v>420</v>
      </c>
      <c r="N148" s="80">
        <v>0.51584726682568183</v>
      </c>
      <c r="O148" s="78">
        <v>2.1260018443510632E-3</v>
      </c>
      <c r="P148" s="73" t="s">
        <v>421</v>
      </c>
      <c r="Q148" s="78">
        <v>5.8359587043898846E-3</v>
      </c>
      <c r="R148" s="78">
        <v>0.19395366958693439</v>
      </c>
      <c r="S148" s="78">
        <v>4.2702409223268392</v>
      </c>
      <c r="T148" s="78">
        <v>2.8904607597016921E-2</v>
      </c>
      <c r="U148" s="78">
        <v>2.7682633367045874E-3</v>
      </c>
      <c r="V148" s="78">
        <v>1.1324957574282382</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3227.4130021781239</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1.5552728339487794E-2</v>
      </c>
      <c r="J149" s="78">
        <v>2.8801348776829234E-2</v>
      </c>
      <c r="K149" s="78">
        <v>5.7602697553658468E-2</v>
      </c>
      <c r="L149" s="78">
        <v>6.1058859406878008E-4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3227.4130021781239</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5.3538467207826024</v>
      </c>
      <c r="F152" s="27">
        <f t="shared" ref="F152:AD152" si="1">F141 + F151 + IF(AND(OR($B$4="AT",$B$4="BE",$B$4="CH",$B$4="GB",$B$4="IE",$B$4="LT",$B$4="LU",$B$4="NL"),SUM(F143:F149)&gt;0),SUM(F143:F149)-SUM(F27:F33),0)</f>
        <v>4.6819678929359796</v>
      </c>
      <c r="G152" s="27">
        <f t="shared" si="1"/>
        <v>0.11844855405626301</v>
      </c>
      <c r="H152" s="27">
        <f t="shared" si="1"/>
        <v>5.3435731207422899E-2</v>
      </c>
      <c r="I152" s="27">
        <f t="shared" si="1"/>
        <v>0.45063108183644107</v>
      </c>
      <c r="J152" s="27">
        <f t="shared" si="1"/>
        <v>0.55439032223662643</v>
      </c>
      <c r="K152" s="27">
        <f t="shared" si="1"/>
        <v>0.71383095426186083</v>
      </c>
      <c r="L152" s="27">
        <f t="shared" si="1"/>
        <v>0.10063106064402924</v>
      </c>
      <c r="M152" s="27">
        <f t="shared" si="1"/>
        <v>5.2074189313271271</v>
      </c>
      <c r="N152" s="27">
        <f t="shared" si="1"/>
        <v>0.67246567968767401</v>
      </c>
      <c r="O152" s="27">
        <f t="shared" si="1"/>
        <v>2.1353243763257489E-2</v>
      </c>
      <c r="P152" s="27">
        <f t="shared" si="1"/>
        <v>4.3217960357224909E-2</v>
      </c>
      <c r="Q152" s="27">
        <f t="shared" si="1"/>
        <v>1.6485098341668909E-2</v>
      </c>
      <c r="R152" s="27">
        <f t="shared" si="1"/>
        <v>0.42105870185779271</v>
      </c>
      <c r="S152" s="27">
        <f t="shared" si="1"/>
        <v>4.8530043200806459</v>
      </c>
      <c r="T152" s="27">
        <f t="shared" si="1"/>
        <v>0.31378330994983827</v>
      </c>
      <c r="U152" s="27">
        <f t="shared" si="1"/>
        <v>1.3951119307241879E-2</v>
      </c>
      <c r="V152" s="27">
        <f t="shared" si="1"/>
        <v>1.8194806144147468</v>
      </c>
      <c r="W152" s="27">
        <f t="shared" si="1"/>
        <v>0.63087624111083307</v>
      </c>
      <c r="X152" s="27">
        <f t="shared" si="1"/>
        <v>3.2676900176088028E-2</v>
      </c>
      <c r="Y152" s="27">
        <f t="shared" si="1"/>
        <v>4.5231108857708632E-2</v>
      </c>
      <c r="Z152" s="27">
        <f t="shared" si="1"/>
        <v>2.0526946198240862E-2</v>
      </c>
      <c r="AA152" s="27">
        <f t="shared" si="1"/>
        <v>1.9041089948099468E-2</v>
      </c>
      <c r="AB152" s="27">
        <f t="shared" si="1"/>
        <v>0.11747570866394753</v>
      </c>
      <c r="AC152" s="27">
        <f t="shared" si="1"/>
        <v>2.368802397838447E-2</v>
      </c>
      <c r="AD152" s="27">
        <f t="shared" si="1"/>
        <v>1.6030435826461506E-2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5.3538467207826024</v>
      </c>
      <c r="F154" s="27">
        <f>F141 + F153 - IF(OR($B$6=2005,$B$6&gt;=2020),SUM(F99:F122),0) + IF(AND(OR($B$4="AT",$B$4="BE",$B$4="CH",$B$4="GB",$B$4="IE",$B$4="LT",$B$4="LU",$B$4="NL"),SUM(F143:F149)&gt;0),SUM(F143:F149)-SUM(F27:F33),0)</f>
        <v>4.6819678929359796</v>
      </c>
      <c r="G154" s="27">
        <f>G141 + G153 + IF(AND(OR($B$4="AT",$B$4="BE",$B$4="CH",$B$4="GB",$B$4="IE",$B$4="LT",$B$4="LU",$B$4="NL"),SUM(G143:G149)&gt;0),SUM(G143:G149)-SUM(G27:G33),0)</f>
        <v>0.11844855405626301</v>
      </c>
      <c r="H154" s="27">
        <f t="shared" ref="H154:AD154" si="2">H141 + H153 + IF(AND(OR($B$4="AT",$B$4="BE",$B$4="CH",$B$4="GB",$B$4="IE",$B$4="LT",$B$4="LU",$B$4="NL"),SUM(H143:H149)&gt;0),SUM(H143:H149)-SUM(H27:H33),0)</f>
        <v>5.3435731207422899E-2</v>
      </c>
      <c r="I154" s="27">
        <f t="shared" si="2"/>
        <v>0.45063108183644107</v>
      </c>
      <c r="J154" s="27">
        <f t="shared" si="2"/>
        <v>0.55439032223662643</v>
      </c>
      <c r="K154" s="27">
        <f t="shared" si="2"/>
        <v>0.71383095426186083</v>
      </c>
      <c r="L154" s="27">
        <f t="shared" si="2"/>
        <v>0.10063106064402924</v>
      </c>
      <c r="M154" s="27">
        <f t="shared" si="2"/>
        <v>5.2074189313271271</v>
      </c>
      <c r="N154" s="27">
        <f t="shared" si="2"/>
        <v>0.67246567968767401</v>
      </c>
      <c r="O154" s="27">
        <f t="shared" si="2"/>
        <v>2.1353243763257489E-2</v>
      </c>
      <c r="P154" s="27">
        <f t="shared" si="2"/>
        <v>4.3217960357224909E-2</v>
      </c>
      <c r="Q154" s="27">
        <f t="shared" si="2"/>
        <v>1.6485098341668909E-2</v>
      </c>
      <c r="R154" s="27">
        <f t="shared" si="2"/>
        <v>0.42105870185779271</v>
      </c>
      <c r="S154" s="27">
        <f t="shared" si="2"/>
        <v>4.8530043200806459</v>
      </c>
      <c r="T154" s="27">
        <f t="shared" si="2"/>
        <v>0.31378330994983827</v>
      </c>
      <c r="U154" s="27">
        <f t="shared" si="2"/>
        <v>1.3951119307241879E-2</v>
      </c>
      <c r="V154" s="27">
        <f t="shared" si="2"/>
        <v>1.8194806144147468</v>
      </c>
      <c r="W154" s="27">
        <f t="shared" si="2"/>
        <v>0.63087624111083307</v>
      </c>
      <c r="X154" s="27">
        <f t="shared" si="2"/>
        <v>3.2676900176088028E-2</v>
      </c>
      <c r="Y154" s="27">
        <f t="shared" si="2"/>
        <v>4.5231108857708632E-2</v>
      </c>
      <c r="Z154" s="27">
        <f t="shared" si="2"/>
        <v>2.0526946198240862E-2</v>
      </c>
      <c r="AA154" s="27">
        <f t="shared" si="2"/>
        <v>1.9041089948099468E-2</v>
      </c>
      <c r="AB154" s="27">
        <f t="shared" si="2"/>
        <v>0.11747570866394753</v>
      </c>
      <c r="AC154" s="27">
        <f t="shared" si="2"/>
        <v>2.368802397838447E-2</v>
      </c>
      <c r="AD154" s="27">
        <f t="shared" si="2"/>
        <v>1.6030435826461506E-2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AF10:AL11"/>
    <mergeCell ref="X11:AB11"/>
    <mergeCell ref="A10:A12"/>
    <mergeCell ref="B10:D12"/>
    <mergeCell ref="W10:AD10"/>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46434" r:id="rId5" name="Button 2">
              <controlPr defaultSize="0" print="0" autoFill="0" autoPict="0" macro="[0]!addNewYear">
                <anchor moveWithCells="1" sizeWithCells="1">
                  <from>
                    <xdr:col>8</xdr:col>
                    <xdr:colOff>45720</xdr:colOff>
                    <xdr:row>0</xdr:row>
                    <xdr:rowOff>0</xdr:rowOff>
                  </from>
                  <to>
                    <xdr:col>9</xdr:col>
                    <xdr:colOff>586740</xdr:colOff>
                    <xdr:row>0</xdr:row>
                    <xdr:rowOff>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0"/>
  <dimension ref="A1:AL185"/>
  <sheetViews>
    <sheetView zoomScale="80" zoomScaleNormal="80" workbookViewId="0">
      <pane xSplit="4" ySplit="13" topLeftCell="O14" activePane="bottomRight" state="frozen"/>
      <selection activeCell="I132" sqref="I132"/>
      <selection pane="topRight" activeCell="I132" sqref="I132"/>
      <selection pane="bottomLeft" activeCell="I132" sqref="I132"/>
      <selection pane="bottomRight" activeCell="AG27" sqref="AG27"/>
    </sheetView>
  </sheetViews>
  <sheetFormatPr defaultColWidth="8.88671875" defaultRowHeight="13.2" x14ac:dyDescent="0.25"/>
  <cols>
    <col min="1" max="2" width="21.44140625" style="1" customWidth="1"/>
    <col min="3" max="3" width="46.44140625" style="47" customWidth="1"/>
    <col min="4" max="4" width="7.109375" style="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2017</v>
      </c>
      <c r="C6" s="60" t="s">
        <v>237</v>
      </c>
      <c r="R6" s="61"/>
      <c r="S6" s="61"/>
      <c r="T6" s="61"/>
      <c r="U6" s="61"/>
      <c r="V6" s="61"/>
    </row>
    <row r="7" spans="1:38" x14ac:dyDescent="0.25">
      <c r="A7" s="58" t="s">
        <v>34</v>
      </c>
      <c r="B7" s="59" t="s">
        <v>337</v>
      </c>
      <c r="C7" s="60" t="s">
        <v>0</v>
      </c>
      <c r="R7" s="4"/>
      <c r="S7" s="4"/>
      <c r="T7" s="4"/>
      <c r="U7" s="4"/>
      <c r="V7" s="4"/>
    </row>
    <row r="8" spans="1:38" ht="13.2" customHeight="1"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2017</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0.26529421807071668</v>
      </c>
      <c r="F14" s="122">
        <v>1.4159365519464799E-2</v>
      </c>
      <c r="G14" s="122">
        <v>7.3884882344449516E-3</v>
      </c>
      <c r="H14" s="122">
        <v>1.5368113608893545E-3</v>
      </c>
      <c r="I14" s="122">
        <v>2.7379405373313391E-3</v>
      </c>
      <c r="J14" s="122">
        <v>2.8836500394298858E-3</v>
      </c>
      <c r="K14" s="122">
        <v>3.0840006048153878E-3</v>
      </c>
      <c r="L14" s="122">
        <v>1.0860516198346669E-4</v>
      </c>
      <c r="M14" s="122">
        <v>8.0568801709434729E-2</v>
      </c>
      <c r="N14" s="122">
        <v>8.5249347132346678E-2</v>
      </c>
      <c r="O14" s="122">
        <v>3.0830195317794263E-3</v>
      </c>
      <c r="P14" s="122">
        <v>4.0154460229095398E-2</v>
      </c>
      <c r="Q14" s="122">
        <v>4.5741251669141735E-3</v>
      </c>
      <c r="R14" s="122">
        <v>6.8095288263194609E-2</v>
      </c>
      <c r="S14" s="122">
        <v>7.1854637183000241E-3</v>
      </c>
      <c r="T14" s="122">
        <v>2.5098230685773874E-2</v>
      </c>
      <c r="U14" s="122">
        <v>6.3646313777253457E-3</v>
      </c>
      <c r="V14" s="122">
        <v>0.2703728292709901</v>
      </c>
      <c r="W14" s="122">
        <v>3.0093000512476976E-2</v>
      </c>
      <c r="X14" s="122">
        <v>4.2533736000000006E-6</v>
      </c>
      <c r="Y14" s="122">
        <v>9.0637365999999991E-6</v>
      </c>
      <c r="Z14" s="122">
        <v>4.8103629999999993E-6</v>
      </c>
      <c r="AA14" s="122">
        <v>6.2938354643841452E-6</v>
      </c>
      <c r="AB14" s="122">
        <v>2.4001179599999999E-5</v>
      </c>
      <c r="AC14" s="122">
        <v>2.2887200800000004E-2</v>
      </c>
      <c r="AD14" s="122">
        <v>1.7216035999999999E-6</v>
      </c>
      <c r="AE14" s="123"/>
      <c r="AF14" s="122">
        <v>21.941426</v>
      </c>
      <c r="AG14" s="122" t="s">
        <v>420</v>
      </c>
      <c r="AH14" s="122">
        <v>1281.219309274923</v>
      </c>
      <c r="AI14" s="122">
        <v>2673.2506051963219</v>
      </c>
      <c r="AJ14" s="122">
        <v>2352.5356894764545</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9.0775993324540269E-2</v>
      </c>
      <c r="F23" s="122">
        <v>6.4083608004118275E-2</v>
      </c>
      <c r="G23" s="122">
        <v>1.070753308672299E-4</v>
      </c>
      <c r="H23" s="122">
        <v>7.8383395415713449E-5</v>
      </c>
      <c r="I23" s="122">
        <v>7.7622620290169857E-3</v>
      </c>
      <c r="J23" s="122">
        <v>1.5499904732658207E-2</v>
      </c>
      <c r="K23" s="122">
        <v>8.245557248371857E-2</v>
      </c>
      <c r="L23" s="122">
        <v>4.9835067821175942E-3</v>
      </c>
      <c r="M23" s="122">
        <v>0.32301344032306795</v>
      </c>
      <c r="N23" s="122">
        <v>8.2358571278140522E-6</v>
      </c>
      <c r="O23" s="122">
        <v>1.8738935468341764E-4</v>
      </c>
      <c r="P23" s="122" t="s">
        <v>421</v>
      </c>
      <c r="Q23" s="122" t="s">
        <v>421</v>
      </c>
      <c r="R23" s="122">
        <v>5.2729143668102656E-4</v>
      </c>
      <c r="S23" s="122">
        <v>2.3744704093488663E-2</v>
      </c>
      <c r="T23" s="122">
        <v>7.2828200539878398E-4</v>
      </c>
      <c r="U23" s="122">
        <v>1.0044958930676283E-4</v>
      </c>
      <c r="V23" s="122">
        <v>1.4032761352194932E-2</v>
      </c>
      <c r="W23" s="122" t="s">
        <v>421</v>
      </c>
      <c r="X23" s="122">
        <v>3.0860893433686947E-4</v>
      </c>
      <c r="Y23" s="122">
        <v>5.0284886586603791E-4</v>
      </c>
      <c r="Z23" s="122" t="s">
        <v>420</v>
      </c>
      <c r="AA23" s="122" t="s">
        <v>420</v>
      </c>
      <c r="AB23" s="122">
        <v>8.1145780020290732E-4</v>
      </c>
      <c r="AC23" s="122" t="s">
        <v>421</v>
      </c>
      <c r="AD23" s="122" t="s">
        <v>420</v>
      </c>
      <c r="AE23" s="123"/>
      <c r="AF23" s="122">
        <v>435.45376502965871</v>
      </c>
      <c r="AG23" s="122" t="s">
        <v>420</v>
      </c>
      <c r="AH23" s="122" t="s">
        <v>420</v>
      </c>
      <c r="AI23" s="122">
        <v>0.97813499503055801</v>
      </c>
      <c r="AJ23" s="122" t="s">
        <v>420</v>
      </c>
      <c r="AK23" s="122" t="s">
        <v>337</v>
      </c>
      <c r="AL23" s="124" t="s">
        <v>9</v>
      </c>
    </row>
    <row r="24" spans="1:38" s="90" customFormat="1" ht="26.25" customHeight="1" thickBot="1" x14ac:dyDescent="0.3">
      <c r="A24" s="83" t="s">
        <v>100</v>
      </c>
      <c r="B24" s="77" t="s">
        <v>283</v>
      </c>
      <c r="C24" s="77" t="s">
        <v>295</v>
      </c>
      <c r="D24" s="121"/>
      <c r="E24" s="122">
        <v>0.21301460994789184</v>
      </c>
      <c r="F24" s="122">
        <v>4.314433330764296E-2</v>
      </c>
      <c r="G24" s="122">
        <v>2.8730634617157359E-3</v>
      </c>
      <c r="H24" s="122">
        <v>7.2602551265977633E-4</v>
      </c>
      <c r="I24" s="122">
        <v>1.5319094753314003E-2</v>
      </c>
      <c r="J24" s="122">
        <v>1.5319094753314003E-2</v>
      </c>
      <c r="K24" s="122">
        <v>1.5319094753314003E-2</v>
      </c>
      <c r="L24" s="122">
        <v>8.136806090248588E-3</v>
      </c>
      <c r="M24" s="122">
        <v>7.9343212665456214E-2</v>
      </c>
      <c r="N24" s="122">
        <v>6.9861362583929502E-5</v>
      </c>
      <c r="O24" s="122">
        <v>5.3213120628049304E-6</v>
      </c>
      <c r="P24" s="122">
        <v>6.7512692956721028E-4</v>
      </c>
      <c r="Q24" s="122">
        <v>1.3065046018703453E-4</v>
      </c>
      <c r="R24" s="122">
        <v>1.5885616511784843E-4</v>
      </c>
      <c r="S24" s="122">
        <v>1.6199504206403941E-4</v>
      </c>
      <c r="T24" s="122">
        <v>1.9950768808014078E-5</v>
      </c>
      <c r="U24" s="122">
        <v>1.4277018200374393E-4</v>
      </c>
      <c r="V24" s="122">
        <v>2.1775811959330683E-2</v>
      </c>
      <c r="W24" s="122">
        <v>1.0128518480925423E-3</v>
      </c>
      <c r="X24" s="122">
        <v>1.3745846509827356E-6</v>
      </c>
      <c r="Y24" s="122">
        <v>1.0851984086705808E-5</v>
      </c>
      <c r="Z24" s="122">
        <v>1.2298915298266584E-6</v>
      </c>
      <c r="AA24" s="122">
        <v>1.0851984086705811E-6</v>
      </c>
      <c r="AB24" s="122">
        <v>1.4541658676185784E-5</v>
      </c>
      <c r="AC24" s="122" t="s">
        <v>421</v>
      </c>
      <c r="AD24" s="122" t="s">
        <v>421</v>
      </c>
      <c r="AE24" s="123"/>
      <c r="AF24" s="122">
        <v>723.592799747566</v>
      </c>
      <c r="AG24" s="122" t="s">
        <v>420</v>
      </c>
      <c r="AH24" s="122">
        <v>1089.3377261690505</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1.8964535017546773</v>
      </c>
      <c r="F27" s="122">
        <v>0.23474614737054242</v>
      </c>
      <c r="G27" s="122">
        <v>2.148807902747539E-3</v>
      </c>
      <c r="H27" s="122">
        <v>2.4498916164341248E-2</v>
      </c>
      <c r="I27" s="122">
        <v>3.9626323845595501E-2</v>
      </c>
      <c r="J27" s="122">
        <v>3.9626323845595501E-2</v>
      </c>
      <c r="K27" s="122">
        <v>3.9626323845595501E-2</v>
      </c>
      <c r="L27" s="122">
        <v>2.4934818196221741E-2</v>
      </c>
      <c r="M27" s="122">
        <v>1.6991470110395825</v>
      </c>
      <c r="N27" s="122">
        <v>1.9194858659390542E-4</v>
      </c>
      <c r="O27" s="122">
        <v>2.2147220406039028E-5</v>
      </c>
      <c r="P27" s="122">
        <v>1.4249923172124921E-3</v>
      </c>
      <c r="Q27" s="122">
        <v>3.6913536445456887E-5</v>
      </c>
      <c r="R27" s="122">
        <v>1.7205169594725728E-3</v>
      </c>
      <c r="S27" s="122">
        <v>1.1740776271967771E-3</v>
      </c>
      <c r="T27" s="122">
        <v>1.9930244712347336E-4</v>
      </c>
      <c r="U27" s="122">
        <v>2.9532632078835738E-5</v>
      </c>
      <c r="V27" s="122">
        <v>5.0944466431917922E-3</v>
      </c>
      <c r="W27" s="122">
        <v>5.1410399999999995E-2</v>
      </c>
      <c r="X27" s="122">
        <v>3.9888744736000003E-3</v>
      </c>
      <c r="Y27" s="122">
        <v>4.4736723688999997E-3</v>
      </c>
      <c r="Z27" s="122">
        <v>3.4860662095000002E-3</v>
      </c>
      <c r="AA27" s="122">
        <v>3.8063246459000004E-3</v>
      </c>
      <c r="AB27" s="122">
        <v>1.5754937697900002E-2</v>
      </c>
      <c r="AC27" s="122">
        <v>5.1410599999999999E-5</v>
      </c>
      <c r="AD27" s="122">
        <v>1.0286500000000001E-5</v>
      </c>
      <c r="AE27" s="123"/>
      <c r="AF27" s="122">
        <v>8911.0676815204006</v>
      </c>
      <c r="AG27" s="122" t="s">
        <v>420</v>
      </c>
      <c r="AH27" s="122">
        <v>16.8400803169</v>
      </c>
      <c r="AI27" s="122">
        <v>510.499812905</v>
      </c>
      <c r="AJ27" s="122" t="s">
        <v>420</v>
      </c>
      <c r="AK27" s="122" t="s">
        <v>420</v>
      </c>
      <c r="AL27" s="124" t="s">
        <v>9</v>
      </c>
    </row>
    <row r="28" spans="1:38" s="90" customFormat="1" ht="26.25" customHeight="1" thickBot="1" x14ac:dyDescent="0.3">
      <c r="A28" s="77" t="s">
        <v>109</v>
      </c>
      <c r="B28" s="77" t="s">
        <v>140</v>
      </c>
      <c r="C28" s="77" t="s">
        <v>123</v>
      </c>
      <c r="D28" s="121"/>
      <c r="E28" s="122">
        <v>0.64637562701019391</v>
      </c>
      <c r="F28" s="122">
        <v>3.5640960530640739E-2</v>
      </c>
      <c r="G28" s="122">
        <v>4.9257350072807896E-4</v>
      </c>
      <c r="H28" s="122">
        <v>1.3562622182785007E-3</v>
      </c>
      <c r="I28" s="122">
        <v>1.3378538673190275E-2</v>
      </c>
      <c r="J28" s="122">
        <v>1.3378538673190275E-2</v>
      </c>
      <c r="K28" s="122">
        <v>1.3378538673190275E-2</v>
      </c>
      <c r="L28" s="122">
        <v>8.4200833000331998E-3</v>
      </c>
      <c r="M28" s="122">
        <v>0.16181272949030864</v>
      </c>
      <c r="N28" s="122">
        <v>2.419582917646219E-5</v>
      </c>
      <c r="O28" s="122">
        <v>2.4618800977471282E-6</v>
      </c>
      <c r="P28" s="122">
        <v>2.4774142157966191E-4</v>
      </c>
      <c r="Q28" s="122">
        <v>4.8180172452419872E-6</v>
      </c>
      <c r="R28" s="122">
        <v>3.8922881939713308E-4</v>
      </c>
      <c r="S28" s="122">
        <v>2.6130337124700726E-4</v>
      </c>
      <c r="T28" s="122">
        <v>1.1433664644772547E-5</v>
      </c>
      <c r="U28" s="122">
        <v>4.7122742949897172E-6</v>
      </c>
      <c r="V28" s="122">
        <v>8.4503708459058061E-4</v>
      </c>
      <c r="W28" s="122">
        <v>1.0464299999999999E-2</v>
      </c>
      <c r="X28" s="122">
        <v>8.4040918880000002E-4</v>
      </c>
      <c r="Y28" s="122">
        <v>9.4193427910000012E-4</v>
      </c>
      <c r="Z28" s="122">
        <v>7.3874663529999998E-4</v>
      </c>
      <c r="AA28" s="122">
        <v>7.834710034E-4</v>
      </c>
      <c r="AB28" s="122">
        <v>3.3045611065999998E-3</v>
      </c>
      <c r="AC28" s="122">
        <v>1.04645E-5</v>
      </c>
      <c r="AD28" s="122">
        <v>2.0998000000000002E-6</v>
      </c>
      <c r="AE28" s="123"/>
      <c r="AF28" s="122">
        <v>1850.4085283809</v>
      </c>
      <c r="AG28" s="122" t="s">
        <v>420</v>
      </c>
      <c r="AH28" s="122" t="s">
        <v>421</v>
      </c>
      <c r="AI28" s="122">
        <v>101.04341451000001</v>
      </c>
      <c r="AJ28" s="122" t="s">
        <v>420</v>
      </c>
      <c r="AK28" s="122" t="s">
        <v>420</v>
      </c>
      <c r="AL28" s="124" t="s">
        <v>9</v>
      </c>
    </row>
    <row r="29" spans="1:38" s="90" customFormat="1" ht="26.25" customHeight="1" thickBot="1" x14ac:dyDescent="0.3">
      <c r="A29" s="77" t="s">
        <v>109</v>
      </c>
      <c r="B29" s="77" t="s">
        <v>141</v>
      </c>
      <c r="C29" s="77" t="s">
        <v>124</v>
      </c>
      <c r="D29" s="121"/>
      <c r="E29" s="122">
        <v>1.001493249835439</v>
      </c>
      <c r="F29" s="122">
        <v>2.4537010761449846E-2</v>
      </c>
      <c r="G29" s="122">
        <v>6.1711558205804272E-4</v>
      </c>
      <c r="H29" s="122">
        <v>1.1080509949542695E-3</v>
      </c>
      <c r="I29" s="122">
        <v>1.3425095687694755E-2</v>
      </c>
      <c r="J29" s="122">
        <v>1.3425095687694755E-2</v>
      </c>
      <c r="K29" s="122">
        <v>1.3425095687694755E-2</v>
      </c>
      <c r="L29" s="122">
        <v>8.8811637117512995E-3</v>
      </c>
      <c r="M29" s="122">
        <v>0.30690965574297852</v>
      </c>
      <c r="N29" s="122">
        <v>2.8624539419384888E-5</v>
      </c>
      <c r="O29" s="122">
        <v>2.8624629727610689E-6</v>
      </c>
      <c r="P29" s="122">
        <v>3.0341825298061732E-4</v>
      </c>
      <c r="Q29" s="122">
        <v>5.7249033684656915E-6</v>
      </c>
      <c r="R29" s="122">
        <v>4.8661245152474585E-4</v>
      </c>
      <c r="S29" s="122">
        <v>3.2631664729343196E-4</v>
      </c>
      <c r="T29" s="122">
        <v>1.1450190546890971E-5</v>
      </c>
      <c r="U29" s="122">
        <v>5.7248807914092443E-6</v>
      </c>
      <c r="V29" s="122">
        <v>1.0304778651419703E-3</v>
      </c>
      <c r="W29" s="122">
        <v>4.3585999999999998E-3</v>
      </c>
      <c r="X29" s="122">
        <v>1.3273771970000002E-4</v>
      </c>
      <c r="Y29" s="122">
        <v>8.0380063680000001E-4</v>
      </c>
      <c r="Z29" s="122">
        <v>8.9819190439999999E-4</v>
      </c>
      <c r="AA29" s="122">
        <v>2.0648089759999998E-4</v>
      </c>
      <c r="AB29" s="122">
        <v>2.0412111585000003E-3</v>
      </c>
      <c r="AC29" s="122">
        <v>2.678E-6</v>
      </c>
      <c r="AD29" s="122">
        <v>5.3819999999999999E-7</v>
      </c>
      <c r="AE29" s="123"/>
      <c r="AF29" s="122">
        <v>2299.9976242841999</v>
      </c>
      <c r="AG29" s="122" t="s">
        <v>420</v>
      </c>
      <c r="AH29" s="122">
        <v>2.2967876132999998</v>
      </c>
      <c r="AI29" s="122">
        <v>125.103277848</v>
      </c>
      <c r="AJ29" s="122" t="s">
        <v>420</v>
      </c>
      <c r="AK29" s="122" t="s">
        <v>420</v>
      </c>
      <c r="AL29" s="124" t="s">
        <v>9</v>
      </c>
    </row>
    <row r="30" spans="1:38" s="90" customFormat="1" ht="26.25" customHeight="1" thickBot="1" x14ac:dyDescent="0.3">
      <c r="A30" s="77" t="s">
        <v>109</v>
      </c>
      <c r="B30" s="77" t="s">
        <v>142</v>
      </c>
      <c r="C30" s="77" t="s">
        <v>44</v>
      </c>
      <c r="D30" s="121"/>
      <c r="E30" s="122">
        <v>9.7363391397363597E-3</v>
      </c>
      <c r="F30" s="122">
        <v>5.5173561267773071E-2</v>
      </c>
      <c r="G30" s="122">
        <v>1.5622577445750152E-5</v>
      </c>
      <c r="H30" s="122">
        <v>8.7791723737564494E-5</v>
      </c>
      <c r="I30" s="122">
        <v>6.2341206814669169E-4</v>
      </c>
      <c r="J30" s="122">
        <v>6.2341206814669169E-4</v>
      </c>
      <c r="K30" s="122">
        <v>6.2341206814669169E-4</v>
      </c>
      <c r="L30" s="122">
        <v>1.2950819053468465E-4</v>
      </c>
      <c r="M30" s="122">
        <v>0.20384880808186867</v>
      </c>
      <c r="N30" s="122">
        <v>3.6295068355381726E-6</v>
      </c>
      <c r="O30" s="122">
        <v>4.4704560785092466E-5</v>
      </c>
      <c r="P30" s="122">
        <v>1.8020294574368943E-5</v>
      </c>
      <c r="Q30" s="122">
        <v>6.2016170938967065E-7</v>
      </c>
      <c r="R30" s="122">
        <v>1.9960830847445276E-4</v>
      </c>
      <c r="S30" s="122">
        <v>7.5660935611735133E-3</v>
      </c>
      <c r="T30" s="122">
        <v>3.1449434411420188E-4</v>
      </c>
      <c r="U30" s="122">
        <v>4.4511042174817778E-5</v>
      </c>
      <c r="V30" s="122">
        <v>4.4411228156675522E-3</v>
      </c>
      <c r="W30" s="122">
        <v>5.1610000000000002E-4</v>
      </c>
      <c r="X30" s="122">
        <v>1.3356063200000001E-5</v>
      </c>
      <c r="Y30" s="122">
        <v>1.5819065999999999E-5</v>
      </c>
      <c r="Z30" s="122">
        <v>1.0691096799999999E-5</v>
      </c>
      <c r="AA30" s="122">
        <v>1.7104320400000003E-5</v>
      </c>
      <c r="AB30" s="122">
        <v>5.6970546399999998E-5</v>
      </c>
      <c r="AC30" s="122">
        <v>5.1569999999999999E-7</v>
      </c>
      <c r="AD30" s="122">
        <v>1.6220000000000001E-7</v>
      </c>
      <c r="AE30" s="123"/>
      <c r="AF30" s="122">
        <v>82.8746215468</v>
      </c>
      <c r="AG30" s="122" t="s">
        <v>420</v>
      </c>
      <c r="AH30" s="122" t="s">
        <v>421</v>
      </c>
      <c r="AI30" s="122">
        <v>5.2773655608999999</v>
      </c>
      <c r="AJ30" s="122" t="s">
        <v>420</v>
      </c>
      <c r="AK30" s="122" t="s">
        <v>420</v>
      </c>
      <c r="AL30" s="124" t="s">
        <v>9</v>
      </c>
    </row>
    <row r="31" spans="1:38" s="90" customFormat="1" ht="26.25" customHeight="1" thickBot="1" x14ac:dyDescent="0.3">
      <c r="A31" s="77" t="s">
        <v>109</v>
      </c>
      <c r="B31" s="77" t="s">
        <v>143</v>
      </c>
      <c r="C31" s="77" t="s">
        <v>45</v>
      </c>
      <c r="D31" s="121"/>
      <c r="E31" s="122" t="s">
        <v>420</v>
      </c>
      <c r="F31" s="122">
        <v>0.2299083908697318</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9.9774256794999996</v>
      </c>
      <c r="AG31" s="122" t="s">
        <v>420</v>
      </c>
      <c r="AH31" s="122" t="s">
        <v>420</v>
      </c>
      <c r="AI31" s="122">
        <v>0.63602275799999997</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6.5122278060930017E-2</v>
      </c>
      <c r="J32" s="122">
        <v>0.13421954622424342</v>
      </c>
      <c r="K32" s="122">
        <v>0.16201042820878786</v>
      </c>
      <c r="L32" s="122">
        <v>1.2427104957946165E-2</v>
      </c>
      <c r="M32" s="122" t="s">
        <v>420</v>
      </c>
      <c r="N32" s="126">
        <v>0.6028042398561434</v>
      </c>
      <c r="O32" s="122">
        <v>2.4854890667701962E-3</v>
      </c>
      <c r="P32" s="116" t="s">
        <v>421</v>
      </c>
      <c r="Q32" s="122">
        <v>6.8202357544155726E-3</v>
      </c>
      <c r="R32" s="122">
        <v>0.22663688841401564</v>
      </c>
      <c r="S32" s="122">
        <v>4.9897238416424523</v>
      </c>
      <c r="T32" s="122">
        <v>3.3782659831664237E-2</v>
      </c>
      <c r="U32" s="122">
        <v>3.2402085641757544E-3</v>
      </c>
      <c r="V32" s="122">
        <v>1.3253605372760253</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3801.2384202754624</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1.8224312169765663E-2</v>
      </c>
      <c r="J33" s="122">
        <v>3.3748726240306774E-2</v>
      </c>
      <c r="K33" s="122">
        <v>6.7497452480613548E-2</v>
      </c>
      <c r="L33" s="122">
        <v>7.154729962945038E-4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3801.2384202754624</v>
      </c>
      <c r="AL33" s="124" t="s">
        <v>381</v>
      </c>
    </row>
    <row r="34" spans="1:38" s="90" customFormat="1" ht="26.25" customHeight="1" thickBot="1" x14ac:dyDescent="0.3">
      <c r="A34" s="77" t="s">
        <v>107</v>
      </c>
      <c r="B34" s="77" t="s">
        <v>146</v>
      </c>
      <c r="C34" s="77" t="s">
        <v>48</v>
      </c>
      <c r="D34" s="121"/>
      <c r="E34" s="122">
        <v>5.6841698060135802E-2</v>
      </c>
      <c r="F34" s="122">
        <v>5.045341862269642E-3</v>
      </c>
      <c r="G34" s="122">
        <v>1.119114645974782E-4</v>
      </c>
      <c r="H34" s="122">
        <v>7.6006536372453941E-6</v>
      </c>
      <c r="I34" s="122">
        <v>1.4860909903006792E-3</v>
      </c>
      <c r="J34" s="122">
        <v>1.5616312289039771E-3</v>
      </c>
      <c r="K34" s="122">
        <v>1.6488289117361787E-3</v>
      </c>
      <c r="L34" s="122">
        <v>9.6595914369544157E-4</v>
      </c>
      <c r="M34" s="122">
        <v>1.1606151474296802E-2</v>
      </c>
      <c r="N34" s="122" t="s">
        <v>421</v>
      </c>
      <c r="O34" s="122">
        <v>1.0864738021338508E-5</v>
      </c>
      <c r="P34" s="122" t="s">
        <v>421</v>
      </c>
      <c r="Q34" s="122" t="s">
        <v>421</v>
      </c>
      <c r="R34" s="122">
        <v>5.4230430552861309E-5</v>
      </c>
      <c r="S34" s="122">
        <v>1.8437413792434531E-3</v>
      </c>
      <c r="T34" s="122">
        <v>7.5913276818622715E-5</v>
      </c>
      <c r="U34" s="122">
        <v>1.0864738021338508E-5</v>
      </c>
      <c r="V34" s="122">
        <v>1.0846086110572262E-3</v>
      </c>
      <c r="W34" s="122" t="s">
        <v>421</v>
      </c>
      <c r="X34" s="122">
        <v>3.2547584287099909E-5</v>
      </c>
      <c r="Y34" s="122">
        <v>5.4230430552861309E-5</v>
      </c>
      <c r="Z34" s="122" t="s">
        <v>421</v>
      </c>
      <c r="AA34" s="122" t="s">
        <v>421</v>
      </c>
      <c r="AB34" s="122">
        <v>8.6778014839961211E-5</v>
      </c>
      <c r="AC34" s="122" t="s">
        <v>420</v>
      </c>
      <c r="AD34" s="122" t="s">
        <v>420</v>
      </c>
      <c r="AE34" s="123"/>
      <c r="AF34" s="122">
        <v>46.629776915615913</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2.5319620381945379E-2</v>
      </c>
      <c r="F36" s="122">
        <v>6.1370271008870381E-4</v>
      </c>
      <c r="G36" s="122">
        <v>6.3825081849225209E-4</v>
      </c>
      <c r="H36" s="122">
        <v>2.5635238918562427E-4</v>
      </c>
      <c r="I36" s="122">
        <v>3.5021967989062029E-4</v>
      </c>
      <c r="J36" s="122">
        <v>3.7523537131137891E-4</v>
      </c>
      <c r="K36" s="122">
        <v>3.7523537131137891E-4</v>
      </c>
      <c r="L36" s="122">
        <v>1.6938194798448225E-5</v>
      </c>
      <c r="M36" s="122">
        <v>1.34663908956607E-3</v>
      </c>
      <c r="N36" s="122">
        <v>4.5589344178018002E-5</v>
      </c>
      <c r="O36" s="122">
        <v>3.5068726290783077E-6</v>
      </c>
      <c r="P36" s="122">
        <v>1.0520617887234922E-5</v>
      </c>
      <c r="Q36" s="122">
        <v>1.4027490516313231E-5</v>
      </c>
      <c r="R36" s="122">
        <v>1.7534363145391537E-5</v>
      </c>
      <c r="S36" s="122">
        <v>3.086047913588911E-4</v>
      </c>
      <c r="T36" s="122">
        <v>3.5068726290783073E-4</v>
      </c>
      <c r="U36" s="122">
        <v>3.5068726290783073E-5</v>
      </c>
      <c r="V36" s="122">
        <v>4.2082471548939693E-4</v>
      </c>
      <c r="W36" s="122">
        <v>4.5589344178018002E-5</v>
      </c>
      <c r="X36" s="122">
        <v>7.0137452581566159E-7</v>
      </c>
      <c r="Y36" s="122">
        <v>3.5068726290783077E-6</v>
      </c>
      <c r="Z36" s="122">
        <v>3.5068726290783077E-6</v>
      </c>
      <c r="AA36" s="122">
        <v>3.5068726290783079E-7</v>
      </c>
      <c r="AB36" s="122">
        <v>8.0658070468801082E-6</v>
      </c>
      <c r="AC36" s="122">
        <v>2.8054981032626462E-5</v>
      </c>
      <c r="AD36" s="122">
        <v>1.3326115990497569E-5</v>
      </c>
      <c r="AE36" s="123"/>
      <c r="AF36" s="122">
        <v>15.079552305036721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7.3685976751928832</v>
      </c>
      <c r="AI37" s="122" t="s">
        <v>420</v>
      </c>
      <c r="AJ37" s="122" t="s">
        <v>420</v>
      </c>
      <c r="AK37" s="122" t="s">
        <v>337</v>
      </c>
      <c r="AL37" s="124" t="s">
        <v>9</v>
      </c>
    </row>
    <row r="38" spans="1:38" s="90" customFormat="1" ht="26.25" customHeight="1" thickBot="1" x14ac:dyDescent="0.3">
      <c r="A38" s="77" t="s">
        <v>107</v>
      </c>
      <c r="B38" s="77" t="s">
        <v>150</v>
      </c>
      <c r="C38" s="77" t="s">
        <v>249</v>
      </c>
      <c r="D38" s="129"/>
      <c r="E38" s="122">
        <v>4.4435949058577173E-3</v>
      </c>
      <c r="F38" s="122">
        <v>3.6706243493532314E-4</v>
      </c>
      <c r="G38" s="122">
        <v>4.1468373080227387E-6</v>
      </c>
      <c r="H38" s="122">
        <v>3.0592497573832035E-6</v>
      </c>
      <c r="I38" s="122">
        <v>1.7747969441544181E-4</v>
      </c>
      <c r="J38" s="122">
        <v>2.8505446314413239E-4</v>
      </c>
      <c r="K38" s="122">
        <v>1.0991149078505946E-3</v>
      </c>
      <c r="L38" s="122">
        <v>1.2126625229803422E-4</v>
      </c>
      <c r="M38" s="122">
        <v>3.0551671452156556E-3</v>
      </c>
      <c r="N38" s="122">
        <v>2.3534118720172157E-10</v>
      </c>
      <c r="O38" s="122">
        <v>5.2556154362564636E-6</v>
      </c>
      <c r="P38" s="122" t="s">
        <v>421</v>
      </c>
      <c r="Q38" s="122" t="s">
        <v>421</v>
      </c>
      <c r="R38" s="122">
        <v>2.0732168008466084E-5</v>
      </c>
      <c r="S38" s="122">
        <v>7.5673947595962607E-4</v>
      </c>
      <c r="T38" s="122">
        <v>2.8372425607696471E-5</v>
      </c>
      <c r="U38" s="122">
        <v>3.8511036592829532E-6</v>
      </c>
      <c r="V38" s="122">
        <v>4.3233049936852177E-4</v>
      </c>
      <c r="W38" s="122" t="s">
        <v>421</v>
      </c>
      <c r="X38" s="122">
        <v>1.1552978585802854E-5</v>
      </c>
      <c r="Y38" s="122">
        <v>1.9251027030498298E-5</v>
      </c>
      <c r="Z38" s="122" t="s">
        <v>420</v>
      </c>
      <c r="AA38" s="122" t="s">
        <v>420</v>
      </c>
      <c r="AB38" s="122">
        <v>3.0804005616301164E-5</v>
      </c>
      <c r="AC38" s="122" t="s">
        <v>421</v>
      </c>
      <c r="AD38" s="122" t="s">
        <v>420</v>
      </c>
      <c r="AE38" s="123"/>
      <c r="AF38" s="122">
        <v>16.571854635073102</v>
      </c>
      <c r="AG38" s="122" t="s">
        <v>420</v>
      </c>
      <c r="AH38" s="122" t="s">
        <v>420</v>
      </c>
      <c r="AI38" s="122">
        <v>2.7950393917911465E-5</v>
      </c>
      <c r="AJ38" s="122" t="s">
        <v>420</v>
      </c>
      <c r="AK38" s="122" t="s">
        <v>337</v>
      </c>
      <c r="AL38" s="124" t="s">
        <v>9</v>
      </c>
    </row>
    <row r="39" spans="1:38" s="90" customFormat="1" ht="26.25" customHeight="1" thickBot="1" x14ac:dyDescent="0.3">
      <c r="A39" s="77" t="s">
        <v>101</v>
      </c>
      <c r="B39" s="77" t="s">
        <v>151</v>
      </c>
      <c r="C39" s="77" t="s">
        <v>345</v>
      </c>
      <c r="D39" s="121"/>
      <c r="E39" s="122">
        <v>0.46965785274491645</v>
      </c>
      <c r="F39" s="122">
        <v>0.29908680497414997</v>
      </c>
      <c r="G39" s="122">
        <v>1.1958137047828004E-2</v>
      </c>
      <c r="H39" s="122">
        <v>1.785861070989559E-4</v>
      </c>
      <c r="I39" s="122">
        <v>4.1077163415742489E-2</v>
      </c>
      <c r="J39" s="122">
        <v>4.6434746628711172E-2</v>
      </c>
      <c r="K39" s="122">
        <v>4.6434746628711172E-2</v>
      </c>
      <c r="L39" s="122">
        <v>1.8358746161091975E-2</v>
      </c>
      <c r="M39" s="122">
        <v>0.4981597719096989</v>
      </c>
      <c r="N39" s="122">
        <v>1.4412847933964208E-2</v>
      </c>
      <c r="O39" s="122">
        <v>2.7818492696143052E-4</v>
      </c>
      <c r="P39" s="122">
        <v>1.3236712529874728E-3</v>
      </c>
      <c r="Q39" s="122">
        <v>2.0380156813832959E-3</v>
      </c>
      <c r="R39" s="122">
        <v>1.8007471778861094E-2</v>
      </c>
      <c r="S39" s="122">
        <v>5.3873554267617786E-3</v>
      </c>
      <c r="T39" s="122">
        <v>0.22338149494266038</v>
      </c>
      <c r="U39" s="122">
        <v>8.4273549171429575E-4</v>
      </c>
      <c r="V39" s="122">
        <v>4.0504620842798232E-2</v>
      </c>
      <c r="W39" s="122">
        <v>1.0715166425937355E-2</v>
      </c>
      <c r="X39" s="122">
        <v>3.3931360348801615E-6</v>
      </c>
      <c r="Y39" s="122">
        <v>2.6787916064843383E-5</v>
      </c>
      <c r="Z39" s="122">
        <v>3.0359638206822498E-6</v>
      </c>
      <c r="AA39" s="122">
        <v>2.6787916064843384E-6</v>
      </c>
      <c r="AB39" s="122">
        <v>3.5895807526890125E-5</v>
      </c>
      <c r="AC39" s="122">
        <v>3.9288943561770299E-4</v>
      </c>
      <c r="AD39" s="122">
        <v>2.3216193922864268E-7</v>
      </c>
      <c r="AE39" s="123"/>
      <c r="AF39" s="122">
        <v>1786.8986955810915</v>
      </c>
      <c r="AG39" s="122" t="s">
        <v>420</v>
      </c>
      <c r="AH39" s="122">
        <v>11393.82607042535</v>
      </c>
      <c r="AI39" s="122">
        <v>55.987763868285121</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0.89578625243496568</v>
      </c>
      <c r="F41" s="122">
        <v>0.17352006455555802</v>
      </c>
      <c r="G41" s="122">
        <v>8.7062552465504331E-2</v>
      </c>
      <c r="H41" s="122">
        <v>7.6840248214743185E-3</v>
      </c>
      <c r="I41" s="122">
        <v>0.12871701905828867</v>
      </c>
      <c r="J41" s="122">
        <v>0.13090202001902926</v>
      </c>
      <c r="K41" s="122">
        <v>0.13939370064236345</v>
      </c>
      <c r="L41" s="122">
        <v>1.2253416999339446E-2</v>
      </c>
      <c r="M41" s="122">
        <v>1.692759842344763</v>
      </c>
      <c r="N41" s="122">
        <v>1.7783147073128211E-2</v>
      </c>
      <c r="O41" s="122">
        <v>7.7653280225629647E-4</v>
      </c>
      <c r="P41" s="122">
        <v>2.8675483663385616E-3</v>
      </c>
      <c r="Q41" s="122">
        <v>3.2954380451218554E-3</v>
      </c>
      <c r="R41" s="122">
        <v>7.3792687034070163E-3</v>
      </c>
      <c r="S41" s="122">
        <v>5.4656296747245944E-3</v>
      </c>
      <c r="T41" s="122">
        <v>1.9736408493478534E-3</v>
      </c>
      <c r="U41" s="122">
        <v>1.071411545108443E-3</v>
      </c>
      <c r="V41" s="122">
        <v>6.7877294131831731E-2</v>
      </c>
      <c r="W41" s="122">
        <v>0.1263037314862788</v>
      </c>
      <c r="X41" s="122">
        <v>2.7892767313386302E-2</v>
      </c>
      <c r="Y41" s="122">
        <v>3.9012268111270856E-2</v>
      </c>
      <c r="Z41" s="122">
        <v>1.5832490095181229E-2</v>
      </c>
      <c r="AA41" s="122">
        <v>1.48577614571267E-2</v>
      </c>
      <c r="AB41" s="122">
        <v>9.7595286976965082E-2</v>
      </c>
      <c r="AC41" s="122">
        <v>3.5143398360298764E-4</v>
      </c>
      <c r="AD41" s="122">
        <v>1.3669064644866254E-2</v>
      </c>
      <c r="AE41" s="123"/>
      <c r="AF41" s="122">
        <v>4668.4747312826967</v>
      </c>
      <c r="AG41" s="122">
        <v>75.502721030428148</v>
      </c>
      <c r="AH41" s="122">
        <v>18258.816234951464</v>
      </c>
      <c r="AI41" s="122">
        <v>240.25544858276999</v>
      </c>
      <c r="AJ41" s="122" t="s">
        <v>420</v>
      </c>
      <c r="AK41" s="122" t="s">
        <v>337</v>
      </c>
      <c r="AL41" s="124" t="s">
        <v>9</v>
      </c>
    </row>
    <row r="42" spans="1:38" s="90" customFormat="1" ht="26.25" customHeight="1" thickBot="1" x14ac:dyDescent="0.3">
      <c r="A42" s="77" t="s">
        <v>107</v>
      </c>
      <c r="B42" s="77" t="s">
        <v>154</v>
      </c>
      <c r="C42" s="77" t="s">
        <v>50</v>
      </c>
      <c r="D42" s="121"/>
      <c r="E42" s="122">
        <v>3.2036491333846118E-3</v>
      </c>
      <c r="F42" s="122">
        <v>4.8291102907187258E-2</v>
      </c>
      <c r="G42" s="122">
        <v>3.2013753438940962E-6</v>
      </c>
      <c r="H42" s="122">
        <v>6.5054877619739631E-6</v>
      </c>
      <c r="I42" s="122">
        <v>2.4378875159724057E-4</v>
      </c>
      <c r="J42" s="122">
        <v>2.6461883412896061E-4</v>
      </c>
      <c r="K42" s="122">
        <v>2.8792993081784048E-4</v>
      </c>
      <c r="L42" s="122">
        <v>3.6170156022100121E-5</v>
      </c>
      <c r="M42" s="122">
        <v>0.20209224467412809</v>
      </c>
      <c r="N42" s="122">
        <v>1.0560994834456513E-5</v>
      </c>
      <c r="O42" s="122">
        <v>4.7653674790731773E-6</v>
      </c>
      <c r="P42" s="122" t="s">
        <v>421</v>
      </c>
      <c r="Q42" s="122" t="s">
        <v>421</v>
      </c>
      <c r="R42" s="122">
        <v>6.2430468918191505E-5</v>
      </c>
      <c r="S42" s="122">
        <v>1.6267589168578575E-3</v>
      </c>
      <c r="T42" s="122">
        <v>3.6279476483457036E-5</v>
      </c>
      <c r="U42" s="122">
        <v>4.2696390289331773E-6</v>
      </c>
      <c r="V42" s="122">
        <v>7.4146731433830972E-4</v>
      </c>
      <c r="W42" s="122" t="s">
        <v>421</v>
      </c>
      <c r="X42" s="122">
        <v>1.2209290027695102E-5</v>
      </c>
      <c r="Y42" s="122">
        <v>1.3349306042465676E-5</v>
      </c>
      <c r="Z42" s="122" t="s">
        <v>420</v>
      </c>
      <c r="AA42" s="122" t="s">
        <v>420</v>
      </c>
      <c r="AB42" s="122">
        <v>2.5558596070160768E-5</v>
      </c>
      <c r="AC42" s="122" t="s">
        <v>421</v>
      </c>
      <c r="AD42" s="122" t="s">
        <v>420</v>
      </c>
      <c r="AE42" s="123"/>
      <c r="AF42" s="122">
        <v>18.914500898174001</v>
      </c>
      <c r="AG42" s="122" t="s">
        <v>420</v>
      </c>
      <c r="AH42" s="122" t="s">
        <v>420</v>
      </c>
      <c r="AI42" s="122">
        <v>1.2542809412067424</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8.2313923970090774E-4</v>
      </c>
      <c r="F44" s="122">
        <v>4.0046827838679036E-3</v>
      </c>
      <c r="G44" s="122">
        <v>6.175314140683934E-7</v>
      </c>
      <c r="H44" s="122">
        <v>4.1820325068575476E-7</v>
      </c>
      <c r="I44" s="122">
        <v>1.3840204142214643E-4</v>
      </c>
      <c r="J44" s="122">
        <v>1.4719584035331339E-4</v>
      </c>
      <c r="K44" s="122">
        <v>2.3602617410452951E-4</v>
      </c>
      <c r="L44" s="122">
        <v>2.9773821634436229E-5</v>
      </c>
      <c r="M44" s="122">
        <v>1.1467514292309248E-2</v>
      </c>
      <c r="N44" s="122">
        <v>4.3683527731387638E-7</v>
      </c>
      <c r="O44" s="122">
        <v>1.8970260876101891E-6</v>
      </c>
      <c r="P44" s="122" t="s">
        <v>421</v>
      </c>
      <c r="Q44" s="122" t="s">
        <v>421</v>
      </c>
      <c r="R44" s="122">
        <v>5.516659900827435E-6</v>
      </c>
      <c r="S44" s="122">
        <v>2.4374724701233967E-4</v>
      </c>
      <c r="T44" s="122">
        <v>6.7708985529687673E-6</v>
      </c>
      <c r="U44" s="122">
        <v>6.2711867297066595E-7</v>
      </c>
      <c r="V44" s="122">
        <v>1.4081255236469734E-4</v>
      </c>
      <c r="W44" s="122" t="s">
        <v>421</v>
      </c>
      <c r="X44" s="122">
        <v>2.1279804473815465E-6</v>
      </c>
      <c r="Y44" s="122">
        <v>3.0290069493692427E-6</v>
      </c>
      <c r="Z44" s="122" t="s">
        <v>420</v>
      </c>
      <c r="AA44" s="122" t="s">
        <v>420</v>
      </c>
      <c r="AB44" s="122">
        <v>5.1569873967507909E-6</v>
      </c>
      <c r="AC44" s="122" t="s">
        <v>421</v>
      </c>
      <c r="AD44" s="122" t="s">
        <v>420</v>
      </c>
      <c r="AE44" s="123"/>
      <c r="AF44" s="122">
        <v>2.7196131295308508</v>
      </c>
      <c r="AG44" s="122" t="s">
        <v>420</v>
      </c>
      <c r="AH44" s="122" t="s">
        <v>420</v>
      </c>
      <c r="AI44" s="122">
        <v>5.1880923281386528E-2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4.0445508728050283E-5</v>
      </c>
      <c r="F47" s="122">
        <v>5.6668757511748815E-6</v>
      </c>
      <c r="G47" s="122">
        <v>1.2042768014144209E-8</v>
      </c>
      <c r="H47" s="122">
        <v>1.0456845818424104E-8</v>
      </c>
      <c r="I47" s="122">
        <v>8.7650410870525326E-6</v>
      </c>
      <c r="J47" s="122">
        <v>5.1818222481083826E-5</v>
      </c>
      <c r="K47" s="122">
        <v>3.5024461641695431E-4</v>
      </c>
      <c r="L47" s="122">
        <v>2.0713693771101524E-6</v>
      </c>
      <c r="M47" s="122">
        <v>2.1585779474092711E-5</v>
      </c>
      <c r="N47" s="122" t="s">
        <v>420</v>
      </c>
      <c r="O47" s="122">
        <v>1.8696821968582833E-6</v>
      </c>
      <c r="P47" s="122" t="s">
        <v>421</v>
      </c>
      <c r="Q47" s="122" t="s">
        <v>421</v>
      </c>
      <c r="R47" s="122">
        <v>2.8262821101336699E-6</v>
      </c>
      <c r="S47" s="122">
        <v>1.6603195155894183E-4</v>
      </c>
      <c r="T47" s="122">
        <v>2.802388743867169E-6</v>
      </c>
      <c r="U47" s="122">
        <v>1.1183848452957113E-8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4.809054834771552E-2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3.7542496433833734E-2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0.30450240510022486</v>
      </c>
      <c r="AL53" s="124" t="s">
        <v>307</v>
      </c>
    </row>
    <row r="54" spans="1:38" s="90" customFormat="1" ht="37.5" customHeight="1" thickBot="1" x14ac:dyDescent="0.3">
      <c r="A54" s="77" t="s">
        <v>102</v>
      </c>
      <c r="B54" s="77" t="s">
        <v>164</v>
      </c>
      <c r="C54" s="77" t="s">
        <v>258</v>
      </c>
      <c r="D54" s="121"/>
      <c r="E54" s="122" t="s">
        <v>420</v>
      </c>
      <c r="F54" s="122">
        <v>9.6727453067142574E-2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32109.394370836453</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1.4423269848888888E-3</v>
      </c>
      <c r="J61" s="122">
        <v>1.4423269848888889E-2</v>
      </c>
      <c r="K61" s="122">
        <v>4.8002921066666662E-2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45560.58222222222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2.3201417869657091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1191604</v>
      </c>
      <c r="AL82" s="124" t="s">
        <v>338</v>
      </c>
    </row>
    <row r="83" spans="1:38" s="90" customFormat="1" ht="26.25" customHeight="1" thickBot="1" x14ac:dyDescent="0.3">
      <c r="A83" s="77" t="s">
        <v>100</v>
      </c>
      <c r="B83" s="84" t="s">
        <v>194</v>
      </c>
      <c r="C83" s="83" t="s">
        <v>62</v>
      </c>
      <c r="D83" s="121"/>
      <c r="E83" s="122" t="s">
        <v>421</v>
      </c>
      <c r="F83" s="122">
        <v>5.611840024612885E-4</v>
      </c>
      <c r="G83" s="122" t="s">
        <v>421</v>
      </c>
      <c r="H83" s="122" t="s">
        <v>420</v>
      </c>
      <c r="I83" s="122">
        <v>1.4029600061532212E-4</v>
      </c>
      <c r="J83" s="122">
        <v>1.0522200046149161E-3</v>
      </c>
      <c r="K83" s="122">
        <v>4.9103600215362744E-3</v>
      </c>
      <c r="L83" s="122">
        <v>7.9968720350733623E-6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0.58950536088936401</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4.585375E-3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6.3242402644385432E-3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1191604</v>
      </c>
      <c r="AL87" s="124" t="s">
        <v>338</v>
      </c>
    </row>
    <row r="88" spans="1:38" s="90" customFormat="1" ht="26.25" customHeight="1" thickBot="1" x14ac:dyDescent="0.3">
      <c r="A88" s="77" t="s">
        <v>103</v>
      </c>
      <c r="B88" s="77" t="s">
        <v>199</v>
      </c>
      <c r="C88" s="83" t="s">
        <v>80</v>
      </c>
      <c r="D88" s="121"/>
      <c r="E88" s="122" t="s">
        <v>422</v>
      </c>
      <c r="F88" s="122">
        <v>8.5801499999999995E-4</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0.19663849999999999</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3.8070426444536463E-3</v>
      </c>
      <c r="F91" s="122">
        <v>1.0171572571870447E-2</v>
      </c>
      <c r="G91" s="122">
        <v>1.3321812294226512E-3</v>
      </c>
      <c r="H91" s="122">
        <v>8.7214930110046177E-3</v>
      </c>
      <c r="I91" s="122">
        <v>6.1581932721998606E-2</v>
      </c>
      <c r="J91" s="122">
        <v>6.6052635069796362E-2</v>
      </c>
      <c r="K91" s="122">
        <v>6.6976033574729157E-2</v>
      </c>
      <c r="L91" s="122">
        <v>2.5534009658724363E-4</v>
      </c>
      <c r="M91" s="122">
        <v>0.1164624343758791</v>
      </c>
      <c r="N91" s="122">
        <v>7.3301444519325201E-2</v>
      </c>
      <c r="O91" s="122">
        <v>1.4008422774026433E-2</v>
      </c>
      <c r="P91" s="122">
        <v>2.9953021336144971E-4</v>
      </c>
      <c r="Q91" s="122">
        <v>1.3737736059977261E-4</v>
      </c>
      <c r="R91" s="122">
        <v>1.2240950862294542E-2</v>
      </c>
      <c r="S91" s="122">
        <v>0.4830202094714261</v>
      </c>
      <c r="T91" s="122">
        <v>2.6107474948721718E-2</v>
      </c>
      <c r="U91" s="122">
        <v>2.5530395024828847E-3</v>
      </c>
      <c r="V91" s="122">
        <v>0.27889971923746404</v>
      </c>
      <c r="W91" s="122">
        <v>2.1015645809649682E-4</v>
      </c>
      <c r="X91" s="122">
        <v>2.3327366848711146E-4</v>
      </c>
      <c r="Y91" s="122">
        <v>9.4570406143423564E-5</v>
      </c>
      <c r="Z91" s="122">
        <v>9.4570406143423564E-5</v>
      </c>
      <c r="AA91" s="122">
        <v>9.4570406143423564E-5</v>
      </c>
      <c r="AB91" s="122">
        <v>5.1698488691738227E-4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0.18075827237121536</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3.6745091746817596E-5</v>
      </c>
      <c r="F99" s="122">
        <v>1.578338192076492E-3</v>
      </c>
      <c r="G99" s="122" t="s">
        <v>420</v>
      </c>
      <c r="H99" s="122">
        <v>1.2517414086325683E-3</v>
      </c>
      <c r="I99" s="122">
        <v>2.8355468496465654E-5</v>
      </c>
      <c r="J99" s="122">
        <v>4.3570597933593566E-5</v>
      </c>
      <c r="K99" s="122">
        <v>9.5440357378347816E-5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6.9159679259672327E-2</v>
      </c>
      <c r="AL99" s="124" t="s">
        <v>334</v>
      </c>
    </row>
    <row r="100" spans="1:38" s="90" customFormat="1" ht="26.25" customHeight="1" thickBot="1" x14ac:dyDescent="0.3">
      <c r="A100" s="77" t="s">
        <v>104</v>
      </c>
      <c r="B100" s="77" t="s">
        <v>203</v>
      </c>
      <c r="C100" s="77" t="s">
        <v>357</v>
      </c>
      <c r="D100" s="129"/>
      <c r="E100" s="122">
        <v>7.2940175328896342E-5</v>
      </c>
      <c r="F100" s="122">
        <v>1.7153066067663652E-3</v>
      </c>
      <c r="G100" s="122" t="s">
        <v>420</v>
      </c>
      <c r="H100" s="122">
        <v>1.45729136571047E-3</v>
      </c>
      <c r="I100" s="122">
        <v>3.5651414599338715E-5</v>
      </c>
      <c r="J100" s="122">
        <v>5.3487573857304501E-5</v>
      </c>
      <c r="K100" s="122">
        <v>1.1687018913575031E-4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0.19852794592061154</v>
      </c>
      <c r="AL100" s="124" t="s">
        <v>334</v>
      </c>
    </row>
    <row r="101" spans="1:38" s="90" customFormat="1" ht="26.25" customHeight="1" thickBot="1" x14ac:dyDescent="0.3">
      <c r="A101" s="77" t="s">
        <v>104</v>
      </c>
      <c r="B101" s="77" t="s">
        <v>205</v>
      </c>
      <c r="C101" s="77" t="s">
        <v>244</v>
      </c>
      <c r="D101" s="129"/>
      <c r="E101" s="122">
        <v>7.8635958208284144E-7</v>
      </c>
      <c r="F101" s="122">
        <v>4.5686337498685367E-6</v>
      </c>
      <c r="G101" s="122" t="s">
        <v>420</v>
      </c>
      <c r="H101" s="122">
        <v>1.8373326127177989E-5</v>
      </c>
      <c r="I101" s="122">
        <v>3.9970546696705232E-7</v>
      </c>
      <c r="J101" s="122">
        <v>1.1991164009011567E-6</v>
      </c>
      <c r="K101" s="122">
        <v>2.7979382687693662E-6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1.9985273348352615E-2</v>
      </c>
      <c r="AL101" s="124" t="s">
        <v>334</v>
      </c>
    </row>
    <row r="102" spans="1:38" s="90" customFormat="1" ht="26.25" customHeight="1" thickBot="1" x14ac:dyDescent="0.3">
      <c r="A102" s="77" t="s">
        <v>104</v>
      </c>
      <c r="B102" s="77" t="s">
        <v>206</v>
      </c>
      <c r="C102" s="77" t="s">
        <v>358</v>
      </c>
      <c r="D102" s="129"/>
      <c r="E102" s="122">
        <v>7.2908378305680335E-8</v>
      </c>
      <c r="F102" s="122">
        <v>2.3966146221770519E-6</v>
      </c>
      <c r="G102" s="122" t="s">
        <v>420</v>
      </c>
      <c r="H102" s="122">
        <v>6.9667242540369525E-6</v>
      </c>
      <c r="I102" s="122">
        <v>2.5712743599620593E-8</v>
      </c>
      <c r="J102" s="122">
        <v>3.160298567152286E-7</v>
      </c>
      <c r="K102" s="122">
        <v>2.2458489995781569E-6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3.2437876825955523E-3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1.3451139567580558E-6</v>
      </c>
      <c r="F104" s="122">
        <v>1.6356117429470482E-5</v>
      </c>
      <c r="G104" s="122" t="s">
        <v>420</v>
      </c>
      <c r="H104" s="122">
        <v>2.7939981318078146E-5</v>
      </c>
      <c r="I104" s="122">
        <v>5.6120992900314222E-7</v>
      </c>
      <c r="J104" s="122">
        <v>1.6836297870094266E-6</v>
      </c>
      <c r="K104" s="122">
        <v>3.9284695030219955E-6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2.806049645015711E-2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1.2605202210151405E-6</v>
      </c>
      <c r="F107" s="122">
        <v>1.4100446674277614E-5</v>
      </c>
      <c r="G107" s="122" t="s">
        <v>420</v>
      </c>
      <c r="H107" s="122">
        <v>5.0270090352072718E-5</v>
      </c>
      <c r="I107" s="122">
        <v>3.7635107667062094E-8</v>
      </c>
      <c r="J107" s="122">
        <v>9.4087769167655246E-7</v>
      </c>
      <c r="K107" s="122">
        <v>4.4691690354636243E-6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0.18817553833531048</v>
      </c>
      <c r="AL107" s="124" t="s">
        <v>334</v>
      </c>
    </row>
    <row r="108" spans="1:38" s="90" customFormat="1" ht="26.25" customHeight="1" thickBot="1" x14ac:dyDescent="0.3">
      <c r="A108" s="77" t="s">
        <v>104</v>
      </c>
      <c r="B108" s="77" t="s">
        <v>300</v>
      </c>
      <c r="C108" s="77" t="s">
        <v>360</v>
      </c>
      <c r="D108" s="129"/>
      <c r="E108" s="122">
        <v>2.5152995637352653E-6</v>
      </c>
      <c r="F108" s="122">
        <v>6.5109675722282059E-5</v>
      </c>
      <c r="G108" s="122" t="s">
        <v>420</v>
      </c>
      <c r="H108" s="122">
        <v>5.2128403587361399E-5</v>
      </c>
      <c r="I108" s="122">
        <v>7.5563416405522725E-7</v>
      </c>
      <c r="J108" s="122">
        <v>1.0075122187403029E-5</v>
      </c>
      <c r="K108" s="122">
        <v>2.0150244374806058E-5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0.50375610937015147</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1.2001315311082439E-7</v>
      </c>
      <c r="F110" s="122">
        <v>9.7708763567442592E-6</v>
      </c>
      <c r="G110" s="122" t="s">
        <v>420</v>
      </c>
      <c r="H110" s="122">
        <v>3.5810175688467309E-6</v>
      </c>
      <c r="I110" s="122">
        <v>4.264060569898092E-7</v>
      </c>
      <c r="J110" s="122">
        <v>3.0627738481283629E-6</v>
      </c>
      <c r="K110" s="122">
        <v>3.3238433183515225E-6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3.0151840009193152E-2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1.1544380935392675E-3</v>
      </c>
      <c r="F112" s="122" t="s">
        <v>421</v>
      </c>
      <c r="G112" s="122" t="s">
        <v>420</v>
      </c>
      <c r="H112" s="122">
        <v>1.1574968677142035E-3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28860.952338481686</v>
      </c>
      <c r="AL112" s="124" t="s">
        <v>411</v>
      </c>
    </row>
    <row r="113" spans="1:38" s="90" customFormat="1" ht="26.25" customHeight="1" thickBot="1" x14ac:dyDescent="0.3">
      <c r="A113" s="77" t="s">
        <v>114</v>
      </c>
      <c r="B113" s="84" t="s">
        <v>222</v>
      </c>
      <c r="C113" s="84" t="s">
        <v>120</v>
      </c>
      <c r="D113" s="121"/>
      <c r="E113" s="122">
        <v>3.3251305715839807E-4</v>
      </c>
      <c r="F113" s="122" t="s">
        <v>421</v>
      </c>
      <c r="G113" s="122" t="s">
        <v>420</v>
      </c>
      <c r="H113" s="122">
        <v>1.9405981125588305E-3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8312.8264289599501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4.3541186307482349E-4</v>
      </c>
      <c r="F116" s="122" t="s">
        <v>421</v>
      </c>
      <c r="G116" s="122" t="s">
        <v>420</v>
      </c>
      <c r="H116" s="122">
        <v>1.2844062466261261E-3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10885.296576870587</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2.1229364252727342E-5</v>
      </c>
      <c r="J119" s="122">
        <v>3.7928100555194056E-4</v>
      </c>
      <c r="K119" s="122">
        <v>3.7928100555194056E-4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299.26329674908425</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2.5736643520421243E-4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299.26329674908425</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2.0249904000000001E-3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8.4374600000000015</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4.3155750000000003E-3</v>
      </c>
      <c r="F133" s="122">
        <v>6.8003000000000006E-5</v>
      </c>
      <c r="G133" s="122">
        <v>5.9110300000000005E-4</v>
      </c>
      <c r="H133" s="122" t="s">
        <v>420</v>
      </c>
      <c r="I133" s="122">
        <v>1.8151570000000003E-4</v>
      </c>
      <c r="J133" s="122">
        <v>1.8151570000000003E-4</v>
      </c>
      <c r="K133" s="122">
        <v>2.0170736000000002E-4</v>
      </c>
      <c r="L133" s="122" t="s">
        <v>421</v>
      </c>
      <c r="M133" s="122">
        <v>7.3234000000000005E-4</v>
      </c>
      <c r="N133" s="122">
        <v>1.5708692999999999E-4</v>
      </c>
      <c r="O133" s="122">
        <v>2.6311930000000003E-5</v>
      </c>
      <c r="P133" s="122">
        <v>7.7941900000000003E-3</v>
      </c>
      <c r="Q133" s="122">
        <v>7.1193910000000004E-5</v>
      </c>
      <c r="R133" s="122">
        <v>7.0932360000000003E-5</v>
      </c>
      <c r="S133" s="122">
        <v>6.5021330000000009E-5</v>
      </c>
      <c r="T133" s="122">
        <v>9.0653230000000003E-5</v>
      </c>
      <c r="U133" s="122">
        <v>1.0346918000000001E-4</v>
      </c>
      <c r="V133" s="122">
        <v>8.3758772000000004E-4</v>
      </c>
      <c r="W133" s="122">
        <v>1.41237E-4</v>
      </c>
      <c r="X133" s="122">
        <v>6.9049200000000009E-8</v>
      </c>
      <c r="Y133" s="122">
        <v>3.7715510000000001E-8</v>
      </c>
      <c r="Z133" s="122">
        <v>3.3687640000000001E-8</v>
      </c>
      <c r="AA133" s="122">
        <v>3.6564690000000004E-8</v>
      </c>
      <c r="AB133" s="122">
        <v>1.7701704000000002E-7</v>
      </c>
      <c r="AC133" s="122">
        <v>7.8465000000000002E-4</v>
      </c>
      <c r="AD133" s="122">
        <v>2.1447100000000002E-3</v>
      </c>
      <c r="AE133" s="123"/>
      <c r="AF133" s="122" t="s">
        <v>420</v>
      </c>
      <c r="AG133" s="122" t="s">
        <v>420</v>
      </c>
      <c r="AH133" s="122" t="s">
        <v>420</v>
      </c>
      <c r="AI133" s="122" t="s">
        <v>420</v>
      </c>
      <c r="AJ133" s="122" t="s">
        <v>420</v>
      </c>
      <c r="AK133" s="122">
        <v>5231</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1.91662992E-3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127775328</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6.6619860000000003E-2</v>
      </c>
      <c r="J139" s="122">
        <v>6.6619860000000003E-2</v>
      </c>
      <c r="K139" s="122">
        <v>6.6619860000000003E-2</v>
      </c>
      <c r="L139" s="122" t="s">
        <v>421</v>
      </c>
      <c r="M139" s="122" t="s">
        <v>421</v>
      </c>
      <c r="N139" s="122">
        <v>1.9500999999999999E-4</v>
      </c>
      <c r="O139" s="122">
        <v>3.9013999999999997E-4</v>
      </c>
      <c r="P139" s="122">
        <v>3.9013999999999997E-4</v>
      </c>
      <c r="Q139" s="122">
        <v>6.1839000000000002E-4</v>
      </c>
      <c r="R139" s="122">
        <v>5.8788999999999998E-4</v>
      </c>
      <c r="S139" s="122">
        <v>1.3707700000000001E-3</v>
      </c>
      <c r="T139" s="122" t="s">
        <v>421</v>
      </c>
      <c r="U139" s="122" t="s">
        <v>421</v>
      </c>
      <c r="V139" s="122" t="s">
        <v>421</v>
      </c>
      <c r="W139" s="122">
        <v>0.66293999999999997</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1670</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5.5894357505804004</v>
      </c>
      <c r="F141" s="69">
        <f t="shared" ref="F141:AD141" si="0">SUM(F14:F140)</f>
        <v>4.6819753986432611</v>
      </c>
      <c r="G141" s="69">
        <f t="shared" si="0"/>
        <v>0.11534486040268604</v>
      </c>
      <c r="H141" s="69">
        <f t="shared" si="0"/>
        <v>5.5912035452653039E-2</v>
      </c>
      <c r="I141" s="69">
        <f t="shared" si="0"/>
        <v>0.47847586953545695</v>
      </c>
      <c r="J141" s="69">
        <f t="shared" si="0"/>
        <v>0.59757650163355558</v>
      </c>
      <c r="K141" s="69">
        <f t="shared" si="0"/>
        <v>0.77459990906422782</v>
      </c>
      <c r="L141" s="69">
        <f t="shared" si="0"/>
        <v>0.10078474845401056</v>
      </c>
      <c r="M141" s="69">
        <f t="shared" si="0"/>
        <v>5.3923473501380279</v>
      </c>
      <c r="N141" s="69">
        <f t="shared" si="0"/>
        <v>0.79428620653627569</v>
      </c>
      <c r="O141" s="69">
        <f t="shared" si="0"/>
        <v>2.1341147124651863E-2</v>
      </c>
      <c r="P141" s="69">
        <f t="shared" si="0"/>
        <v>5.5509359895584469E-2</v>
      </c>
      <c r="Q141" s="69">
        <f t="shared" si="0"/>
        <v>1.7747530487906574E-2</v>
      </c>
      <c r="R141" s="69">
        <f>SUM(R14:R140)</f>
        <v>0.33666407489507649</v>
      </c>
      <c r="S141" s="69">
        <f t="shared" si="0"/>
        <v>5.5303984053681194</v>
      </c>
      <c r="T141" s="69">
        <f t="shared" si="0"/>
        <v>0.31221989363791863</v>
      </c>
      <c r="U141" s="69">
        <f t="shared" si="0"/>
        <v>1.4557888771379044E-2</v>
      </c>
      <c r="V141" s="69">
        <f t="shared" si="0"/>
        <v>2.0339829935058584</v>
      </c>
      <c r="W141" s="69">
        <f t="shared" si="0"/>
        <v>0.89821113307506018</v>
      </c>
      <c r="X141" s="69">
        <f t="shared" si="0"/>
        <v>3.3478283617157989E-2</v>
      </c>
      <c r="Y141" s="69">
        <f t="shared" si="0"/>
        <v>4.5985068766682395E-2</v>
      </c>
      <c r="Z141" s="69">
        <f t="shared" si="0"/>
        <v>2.1073373125944241E-2</v>
      </c>
      <c r="AA141" s="69">
        <f t="shared" si="0"/>
        <v>1.977615780800257E-2</v>
      </c>
      <c r="AB141" s="69">
        <f t="shared" si="0"/>
        <v>0.12031246318872282</v>
      </c>
      <c r="AC141" s="69">
        <f t="shared" si="0"/>
        <v>2.450929800025332E-2</v>
      </c>
      <c r="AD141" s="69">
        <f t="shared" si="0"/>
        <v>1.5842141226395979E-2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1.6245623602046873</v>
      </c>
      <c r="F143" s="78">
        <v>0.19019677981513611</v>
      </c>
      <c r="G143" s="78">
        <v>1.8322574647087323E-3</v>
      </c>
      <c r="H143" s="78">
        <v>1.9855198086130291E-2</v>
      </c>
      <c r="I143" s="78">
        <v>3.427158142759415E-2</v>
      </c>
      <c r="J143" s="78">
        <v>3.427158142759415E-2</v>
      </c>
      <c r="K143" s="78">
        <v>3.427158142759415E-2</v>
      </c>
      <c r="L143" s="78">
        <v>2.1596875309485244E-2</v>
      </c>
      <c r="M143" s="78">
        <v>1.3599106873772935</v>
      </c>
      <c r="N143" s="78">
        <v>1.5952619024815225E-4</v>
      </c>
      <c r="O143" s="78">
        <v>1.8338654431809779E-5</v>
      </c>
      <c r="P143" s="78">
        <v>1.1982613050860378E-3</v>
      </c>
      <c r="Q143" s="78">
        <v>3.0712220346133179E-5</v>
      </c>
      <c r="R143" s="78">
        <v>1.465241734063935E-3</v>
      </c>
      <c r="S143" s="78">
        <v>9.9899540652630581E-4</v>
      </c>
      <c r="T143" s="78">
        <v>1.6283094548953493E-4</v>
      </c>
      <c r="U143" s="78">
        <v>2.4747131828646783E-5</v>
      </c>
      <c r="V143" s="78">
        <v>4.2755310736318297E-3</v>
      </c>
      <c r="W143" s="78">
        <v>4.4090299999999999E-2</v>
      </c>
      <c r="X143" s="78">
        <v>3.4428584473E-3</v>
      </c>
      <c r="Y143" s="78">
        <v>3.8611497377999998E-3</v>
      </c>
      <c r="Z143" s="78">
        <v>3.010032358E-3</v>
      </c>
      <c r="AA143" s="78">
        <v>3.2802776236999999E-3</v>
      </c>
      <c r="AB143" s="78">
        <v>1.35943181668E-2</v>
      </c>
      <c r="AC143" s="78">
        <v>4.4090900000000002E-5</v>
      </c>
      <c r="AD143" s="78">
        <v>8.8228999999999998E-6</v>
      </c>
      <c r="AE143" s="79"/>
      <c r="AF143" s="78">
        <v>7543.5369056702002</v>
      </c>
      <c r="AG143" s="78" t="s">
        <v>420</v>
      </c>
      <c r="AH143" s="78">
        <v>16.8400803169</v>
      </c>
      <c r="AI143" s="78">
        <v>431.79209215330002</v>
      </c>
      <c r="AJ143" s="78" t="s">
        <v>420</v>
      </c>
      <c r="AK143" s="78" t="s">
        <v>420</v>
      </c>
      <c r="AL143" s="88" t="s">
        <v>9</v>
      </c>
    </row>
    <row r="144" spans="1:38" s="75" customFormat="1" ht="26.25" customHeight="1" thickBot="1" x14ac:dyDescent="0.3">
      <c r="A144" s="89"/>
      <c r="B144" s="88" t="s">
        <v>371</v>
      </c>
      <c r="C144" s="87" t="s">
        <v>372</v>
      </c>
      <c r="D144" s="86" t="s">
        <v>1</v>
      </c>
      <c r="E144" s="78">
        <v>0.5583936163141483</v>
      </c>
      <c r="F144" s="78">
        <v>2.9673767866207582E-2</v>
      </c>
      <c r="G144" s="78">
        <v>4.2695141915353004E-4</v>
      </c>
      <c r="H144" s="78">
        <v>1.1620556467046253E-3</v>
      </c>
      <c r="I144" s="78">
        <v>1.1607804016368951E-2</v>
      </c>
      <c r="J144" s="78">
        <v>1.1607804016368951E-2</v>
      </c>
      <c r="K144" s="78">
        <v>1.1607804016368951E-2</v>
      </c>
      <c r="L144" s="78">
        <v>7.3059573579678785E-3</v>
      </c>
      <c r="M144" s="78">
        <v>0.13505156208648683</v>
      </c>
      <c r="N144" s="78">
        <v>2.089505567412969E-5</v>
      </c>
      <c r="O144" s="78">
        <v>2.1236967272885259E-6</v>
      </c>
      <c r="P144" s="78">
        <v>2.1442711563147209E-4</v>
      </c>
      <c r="Q144" s="78">
        <v>4.1619155548881575E-6</v>
      </c>
      <c r="R144" s="78">
        <v>3.37351065425226E-4</v>
      </c>
      <c r="S144" s="78">
        <v>2.2645897126782457E-4</v>
      </c>
      <c r="T144" s="78">
        <v>9.776955404487499E-6</v>
      </c>
      <c r="U144" s="78">
        <v>4.0764376551992657E-6</v>
      </c>
      <c r="V144" s="78">
        <v>7.3119444094520104E-4</v>
      </c>
      <c r="W144" s="78">
        <v>9.0752000000000003E-3</v>
      </c>
      <c r="X144" s="78">
        <v>7.290623012000001E-4</v>
      </c>
      <c r="Y144" s="78">
        <v>8.171305003E-4</v>
      </c>
      <c r="Z144" s="78">
        <v>6.4088298310000002E-4</v>
      </c>
      <c r="AA144" s="78">
        <v>6.7960752980000003E-4</v>
      </c>
      <c r="AB144" s="78">
        <v>2.8666833144E-3</v>
      </c>
      <c r="AC144" s="78">
        <v>9.0744000000000007E-6</v>
      </c>
      <c r="AD144" s="78">
        <v>1.8207E-6</v>
      </c>
      <c r="AE144" s="79"/>
      <c r="AF144" s="78">
        <v>1603.1557799074999</v>
      </c>
      <c r="AG144" s="78" t="s">
        <v>420</v>
      </c>
      <c r="AH144" s="78" t="s">
        <v>421</v>
      </c>
      <c r="AI144" s="78">
        <v>87.518490172</v>
      </c>
      <c r="AJ144" s="78" t="s">
        <v>420</v>
      </c>
      <c r="AK144" s="78" t="s">
        <v>420</v>
      </c>
      <c r="AL144" s="88" t="s">
        <v>9</v>
      </c>
    </row>
    <row r="145" spans="1:38" s="75" customFormat="1" ht="26.25" customHeight="1" thickBot="1" x14ac:dyDescent="0.3">
      <c r="A145" s="89"/>
      <c r="B145" s="88" t="s">
        <v>373</v>
      </c>
      <c r="C145" s="87" t="s">
        <v>374</v>
      </c>
      <c r="D145" s="86" t="s">
        <v>1</v>
      </c>
      <c r="E145" s="78">
        <v>0.86903455102585458</v>
      </c>
      <c r="F145" s="78">
        <v>2.1295274547423068E-2</v>
      </c>
      <c r="G145" s="78">
        <v>5.3557273562275824E-4</v>
      </c>
      <c r="H145" s="78">
        <v>9.6193594134905342E-4</v>
      </c>
      <c r="I145" s="78">
        <v>1.164948821778208E-2</v>
      </c>
      <c r="J145" s="78">
        <v>1.164948821778208E-2</v>
      </c>
      <c r="K145" s="78">
        <v>1.164948821778208E-2</v>
      </c>
      <c r="L145" s="78">
        <v>7.7064914173098058E-3</v>
      </c>
      <c r="M145" s="78">
        <v>0.26632757812129887</v>
      </c>
      <c r="N145" s="78">
        <v>2.4838134659236949E-5</v>
      </c>
      <c r="O145" s="78">
        <v>2.4838207660391981E-6</v>
      </c>
      <c r="P145" s="78">
        <v>2.6328271991406016E-4</v>
      </c>
      <c r="Q145" s="78">
        <v>4.9676232817896386E-6</v>
      </c>
      <c r="R145" s="78">
        <v>4.2224447489667765E-4</v>
      </c>
      <c r="S145" s="78">
        <v>2.8315222752562584E-4</v>
      </c>
      <c r="T145" s="78">
        <v>9.9355568184881604E-6</v>
      </c>
      <c r="U145" s="78">
        <v>4.96760503150088E-6</v>
      </c>
      <c r="V145" s="78">
        <v>8.9416835816149502E-4</v>
      </c>
      <c r="W145" s="78">
        <v>3.7831999999999996E-3</v>
      </c>
      <c r="X145" s="78">
        <v>1.1519388830000001E-4</v>
      </c>
      <c r="Y145" s="78">
        <v>6.9756299450000002E-4</v>
      </c>
      <c r="Z145" s="78">
        <v>7.7947864870000008E-4</v>
      </c>
      <c r="AA145" s="78">
        <v>1.791904939E-4</v>
      </c>
      <c r="AB145" s="78">
        <v>1.7714260254000002E-3</v>
      </c>
      <c r="AC145" s="78">
        <v>2.3236000000000001E-6</v>
      </c>
      <c r="AD145" s="78">
        <v>4.6639999999999999E-7</v>
      </c>
      <c r="AE145" s="79"/>
      <c r="AF145" s="78">
        <v>1995.7598290121</v>
      </c>
      <c r="AG145" s="78" t="s">
        <v>420</v>
      </c>
      <c r="AH145" s="78">
        <v>2.2967876132999998</v>
      </c>
      <c r="AI145" s="78">
        <v>108.55424985480001</v>
      </c>
      <c r="AJ145" s="78" t="s">
        <v>420</v>
      </c>
      <c r="AK145" s="78" t="s">
        <v>420</v>
      </c>
      <c r="AL145" s="88" t="s">
        <v>9</v>
      </c>
    </row>
    <row r="146" spans="1:38" s="75" customFormat="1" ht="26.25" customHeight="1" thickBot="1" x14ac:dyDescent="0.3">
      <c r="A146" s="89"/>
      <c r="B146" s="88" t="s">
        <v>375</v>
      </c>
      <c r="C146" s="87" t="s">
        <v>376</v>
      </c>
      <c r="D146" s="86" t="s">
        <v>1</v>
      </c>
      <c r="E146" s="78">
        <v>7.8838023562866014E-3</v>
      </c>
      <c r="F146" s="78">
        <v>4.4612449327144442E-2</v>
      </c>
      <c r="G146" s="78">
        <v>1.2638082488257491E-5</v>
      </c>
      <c r="H146" s="78">
        <v>7.0977696062911162E-5</v>
      </c>
      <c r="I146" s="78">
        <v>5.052761142555238E-4</v>
      </c>
      <c r="J146" s="78">
        <v>5.052761142555238E-4</v>
      </c>
      <c r="K146" s="78">
        <v>5.052761142555238E-4</v>
      </c>
      <c r="L146" s="78">
        <v>1.0554575327678778E-4</v>
      </c>
      <c r="M146" s="78">
        <v>0.16479662689512756</v>
      </c>
      <c r="N146" s="78">
        <v>2.9343724430186706E-6</v>
      </c>
      <c r="O146" s="78">
        <v>3.6137227070508558E-5</v>
      </c>
      <c r="P146" s="78">
        <v>1.4571473733965089E-5</v>
      </c>
      <c r="Q146" s="78">
        <v>5.013992449868264E-7</v>
      </c>
      <c r="R146" s="78">
        <v>1.6136198495350409E-4</v>
      </c>
      <c r="S146" s="78">
        <v>6.116099290238622E-3</v>
      </c>
      <c r="T146" s="78">
        <v>2.542234470910431E-4</v>
      </c>
      <c r="U146" s="78">
        <v>3.598083925813678E-5</v>
      </c>
      <c r="V146" s="78">
        <v>3.5900224485355824E-3</v>
      </c>
      <c r="W146" s="78">
        <v>4.1830000000000003E-4</v>
      </c>
      <c r="X146" s="78">
        <v>1.0841059499999999E-5</v>
      </c>
      <c r="Y146" s="78">
        <v>1.2837426000000001E-5</v>
      </c>
      <c r="Z146" s="78">
        <v>8.6814349000000004E-6</v>
      </c>
      <c r="AA146" s="78">
        <v>1.38679079E-5</v>
      </c>
      <c r="AB146" s="78">
        <v>4.6227828300000003E-5</v>
      </c>
      <c r="AC146" s="78">
        <v>4.1839999999999999E-7</v>
      </c>
      <c r="AD146" s="78">
        <v>1.3129999999999999E-7</v>
      </c>
      <c r="AE146" s="79"/>
      <c r="AF146" s="78">
        <v>67.027570019899997</v>
      </c>
      <c r="AG146" s="78" t="s">
        <v>420</v>
      </c>
      <c r="AH146" s="78" t="s">
        <v>421</v>
      </c>
      <c r="AI146" s="78">
        <v>4.2678995147999998</v>
      </c>
      <c r="AJ146" s="78" t="s">
        <v>420</v>
      </c>
      <c r="AK146" s="78" t="s">
        <v>420</v>
      </c>
      <c r="AL146" s="88" t="s">
        <v>9</v>
      </c>
    </row>
    <row r="147" spans="1:38" s="75" customFormat="1" ht="26.25" customHeight="1" thickBot="1" x14ac:dyDescent="0.3">
      <c r="A147" s="89"/>
      <c r="B147" s="88" t="s">
        <v>377</v>
      </c>
      <c r="C147" s="87" t="s">
        <v>378</v>
      </c>
      <c r="D147" s="86" t="s">
        <v>1</v>
      </c>
      <c r="E147" s="78" t="s">
        <v>420</v>
      </c>
      <c r="F147" s="78">
        <v>0.2099067041329552</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9.1084188156000003</v>
      </c>
      <c r="AG147" s="78" t="s">
        <v>420</v>
      </c>
      <c r="AH147" s="78" t="s">
        <v>420</v>
      </c>
      <c r="AI147" s="78">
        <v>0.58062493849999997</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5.5591348568836518E-2</v>
      </c>
      <c r="J148" s="78">
        <v>0.1145855535725905</v>
      </c>
      <c r="K148" s="78">
        <v>0.13830112085211485</v>
      </c>
      <c r="L148" s="78">
        <v>1.0605704630684849E-2</v>
      </c>
      <c r="M148" s="78" t="s">
        <v>420</v>
      </c>
      <c r="N148" s="80">
        <v>0.51471567815826624</v>
      </c>
      <c r="O148" s="78">
        <v>2.122137359545443E-3</v>
      </c>
      <c r="P148" s="73" t="s">
        <v>421</v>
      </c>
      <c r="Q148" s="78">
        <v>5.823520373991151E-3</v>
      </c>
      <c r="R148" s="78">
        <v>0.19351968236958197</v>
      </c>
      <c r="S148" s="78">
        <v>4.2606155305587894</v>
      </c>
      <c r="T148" s="78">
        <v>2.8845230259053577E-2</v>
      </c>
      <c r="U148" s="78">
        <v>2.766022417042296E-3</v>
      </c>
      <c r="V148" s="78">
        <v>1.1314285910413624</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3231.3970625518941</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1.5566570167206086E-2</v>
      </c>
      <c r="J149" s="78">
        <v>2.882698179112236E-2</v>
      </c>
      <c r="K149" s="78">
        <v>5.765396358224472E-2</v>
      </c>
      <c r="L149" s="78">
        <v>6.1113201397179379E-4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3231.3970625518941</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5.0952513627413296</v>
      </c>
      <c r="F152" s="27">
        <f t="shared" ref="F152:AD152" si="1">F141 + F151 + IF(AND(OR($B$4="AT",$B$4="BE",$B$4="CH",$B$4="GB",$B$4="IE",$B$4="LT",$B$4="LU",$B$4="NL"),SUM(F143:F149)&gt;0),SUM(F143:F149)-SUM(F27:F33),0)</f>
        <v>4.5976543035319892</v>
      </c>
      <c r="G152" s="27">
        <f t="shared" si="1"/>
        <v>0.11487816054167992</v>
      </c>
      <c r="H152" s="27">
        <f t="shared" si="1"/>
        <v>5.0911181721588344E-2</v>
      </c>
      <c r="I152" s="27">
        <f t="shared" si="1"/>
        <v>0.45726797754217741</v>
      </c>
      <c r="J152" s="27">
        <f t="shared" si="1"/>
        <v>0.56400154403409175</v>
      </c>
      <c r="K152" s="27">
        <f t="shared" si="1"/>
        <v>0.73202789231055942</v>
      </c>
      <c r="L152" s="27">
        <f t="shared" si="1"/>
        <v>9.3208303583925317E-2</v>
      </c>
      <c r="M152" s="27">
        <f t="shared" si="1"/>
        <v>4.946715600263496</v>
      </c>
      <c r="N152" s="27">
        <f t="shared" si="1"/>
        <v>0.70615744012939774</v>
      </c>
      <c r="O152" s="27">
        <f t="shared" si="1"/>
        <v>2.0964702692161115E-2</v>
      </c>
      <c r="P152" s="27">
        <f t="shared" si="1"/>
        <v>5.5205730223602867E-2</v>
      </c>
      <c r="Q152" s="27">
        <f t="shared" si="1"/>
        <v>1.6743081647141396E-2</v>
      </c>
      <c r="R152" s="27">
        <f t="shared" si="1"/>
        <v>0.30313710157111329</v>
      </c>
      <c r="S152" s="27">
        <f t="shared" si="1"/>
        <v>4.7995870089731048</v>
      </c>
      <c r="T152" s="27">
        <f t="shared" si="1"/>
        <v>0.30718255032368219</v>
      </c>
      <c r="U152" s="27">
        <f t="shared" si="1"/>
        <v>1.4068993808679016E-2</v>
      </c>
      <c r="V152" s="27">
        <f t="shared" si="1"/>
        <v>1.8381308791838777</v>
      </c>
      <c r="W152" s="27">
        <f t="shared" si="1"/>
        <v>0.88882873307506016</v>
      </c>
      <c r="X152" s="27">
        <f t="shared" si="1"/>
        <v>3.2800861868157991E-2</v>
      </c>
      <c r="Y152" s="27">
        <f t="shared" si="1"/>
        <v>4.5138523074482392E-2</v>
      </c>
      <c r="Z152" s="27">
        <f t="shared" si="1"/>
        <v>2.0378752704644239E-2</v>
      </c>
      <c r="AA152" s="27">
        <f t="shared" si="1"/>
        <v>1.9115720496002568E-2</v>
      </c>
      <c r="AB152" s="27">
        <f t="shared" si="1"/>
        <v>0.11743343801422282</v>
      </c>
      <c r="AC152" s="27">
        <f t="shared" si="1"/>
        <v>2.450013650025332E-2</v>
      </c>
      <c r="AD152" s="27">
        <f t="shared" si="1"/>
        <v>1.584029582639598E-2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5.0952513627413296</v>
      </c>
      <c r="F154" s="27">
        <f>F141 + F153 - IF(OR($B$6=2005,$B$6&gt;=2020),SUM(F99:F122),0) + IF(AND(OR($B$4="AT",$B$4="BE",$B$4="CH",$B$4="GB",$B$4="IE",$B$4="LT",$B$4="LU",$B$4="NL"),SUM(F143:F149)&gt;0),SUM(F143:F149)-SUM(F27:F33),0)</f>
        <v>4.5976543035319892</v>
      </c>
      <c r="G154" s="27">
        <f>G141 + G153 + IF(AND(OR($B$4="AT",$B$4="BE",$B$4="CH",$B$4="GB",$B$4="IE",$B$4="LT",$B$4="LU",$B$4="NL"),SUM(G143:G149)&gt;0),SUM(G143:G149)-SUM(G27:G33),0)</f>
        <v>0.11487816054167992</v>
      </c>
      <c r="H154" s="27">
        <f t="shared" ref="H154:AD154" si="2">H141 + H153 + IF(AND(OR($B$4="AT",$B$4="BE",$B$4="CH",$B$4="GB",$B$4="IE",$B$4="LT",$B$4="LU",$B$4="NL"),SUM(H143:H149)&gt;0),SUM(H143:H149)-SUM(H27:H33),0)</f>
        <v>5.0911181721588344E-2</v>
      </c>
      <c r="I154" s="27">
        <f t="shared" si="2"/>
        <v>0.45726797754217741</v>
      </c>
      <c r="J154" s="27">
        <f t="shared" si="2"/>
        <v>0.56400154403409175</v>
      </c>
      <c r="K154" s="27">
        <f t="shared" si="2"/>
        <v>0.73202789231055942</v>
      </c>
      <c r="L154" s="27">
        <f t="shared" si="2"/>
        <v>9.3208303583925317E-2</v>
      </c>
      <c r="M154" s="27">
        <f t="shared" si="2"/>
        <v>4.946715600263496</v>
      </c>
      <c r="N154" s="27">
        <f t="shared" si="2"/>
        <v>0.70615744012939774</v>
      </c>
      <c r="O154" s="27">
        <f t="shared" si="2"/>
        <v>2.0964702692161115E-2</v>
      </c>
      <c r="P154" s="27">
        <f t="shared" si="2"/>
        <v>5.5205730223602867E-2</v>
      </c>
      <c r="Q154" s="27">
        <f t="shared" si="2"/>
        <v>1.6743081647141396E-2</v>
      </c>
      <c r="R154" s="27">
        <f t="shared" si="2"/>
        <v>0.30313710157111329</v>
      </c>
      <c r="S154" s="27">
        <f t="shared" si="2"/>
        <v>4.7995870089731048</v>
      </c>
      <c r="T154" s="27">
        <f t="shared" si="2"/>
        <v>0.30718255032368219</v>
      </c>
      <c r="U154" s="27">
        <f t="shared" si="2"/>
        <v>1.4068993808679016E-2</v>
      </c>
      <c r="V154" s="27">
        <f t="shared" si="2"/>
        <v>1.8381308791838777</v>
      </c>
      <c r="W154" s="27">
        <f t="shared" si="2"/>
        <v>0.88882873307506016</v>
      </c>
      <c r="X154" s="27">
        <f t="shared" si="2"/>
        <v>3.2800861868157991E-2</v>
      </c>
      <c r="Y154" s="27">
        <f t="shared" si="2"/>
        <v>4.5138523074482392E-2</v>
      </c>
      <c r="Z154" s="27">
        <f t="shared" si="2"/>
        <v>2.0378752704644239E-2</v>
      </c>
      <c r="AA154" s="27">
        <f t="shared" si="2"/>
        <v>1.9115720496002568E-2</v>
      </c>
      <c r="AB154" s="27">
        <f t="shared" si="2"/>
        <v>0.11743343801422282</v>
      </c>
      <c r="AC154" s="27">
        <f t="shared" si="2"/>
        <v>2.450013650025332E-2</v>
      </c>
      <c r="AD154" s="27">
        <f t="shared" si="2"/>
        <v>1.584029582639598E-2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6:G166"/>
    <mergeCell ref="A167:G167"/>
    <mergeCell ref="A168:G168"/>
    <mergeCell ref="A169:G169"/>
    <mergeCell ref="A170:G170"/>
    <mergeCell ref="AF10:AL11"/>
    <mergeCell ref="X11:AB11"/>
    <mergeCell ref="A10:A12"/>
    <mergeCell ref="B10:D12"/>
    <mergeCell ref="W10:AD10"/>
    <mergeCell ref="E10:H11"/>
    <mergeCell ref="I10:L11"/>
    <mergeCell ref="M10:M11"/>
    <mergeCell ref="N10:P11"/>
    <mergeCell ref="Q10:V11"/>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5105" r:id="rId4" name="Button 1">
              <controlPr defaultSize="0" print="0" autoFill="0" autoPict="0" macro="[0]!xmlExport">
                <anchor moveWithCells="1" sizeWithCells="1">
                  <from>
                    <xdr:col>4</xdr:col>
                    <xdr:colOff>7620</xdr:colOff>
                    <xdr:row>0</xdr:row>
                    <xdr:rowOff>0</xdr:rowOff>
                  </from>
                  <to>
                    <xdr:col>7</xdr:col>
                    <xdr:colOff>213360</xdr:colOff>
                    <xdr:row>0</xdr:row>
                    <xdr:rowOff>0</xdr:rowOff>
                  </to>
                </anchor>
              </controlPr>
            </control>
          </mc:Choice>
        </mc:AlternateContent>
        <mc:AlternateContent xmlns:mc="http://schemas.openxmlformats.org/markup-compatibility/2006">
          <mc:Choice Requires="x14">
            <control shapeId="175106" r:id="rId5" name="Button 2">
              <controlPr defaultSize="0" print="0" autoFill="0" autoPict="0" macro="[0]!addNewYear">
                <anchor moveWithCells="1" sizeWithCells="1">
                  <from>
                    <xdr:col>8</xdr:col>
                    <xdr:colOff>45720</xdr:colOff>
                    <xdr:row>0</xdr:row>
                    <xdr:rowOff>0</xdr:rowOff>
                  </from>
                  <to>
                    <xdr:col>10</xdr:col>
                    <xdr:colOff>7620</xdr:colOff>
                    <xdr:row>0</xdr:row>
                    <xdr:rowOff>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185"/>
  <sheetViews>
    <sheetView topLeftCell="A2" zoomScale="80" zoomScaleNormal="80" workbookViewId="0">
      <pane xSplit="4" ySplit="12" topLeftCell="E14" activePane="bottomRight" state="frozen"/>
      <selection activeCell="I132" sqref="I132"/>
      <selection pane="topRight" activeCell="I132" sqref="I132"/>
      <selection pane="bottomLeft" activeCell="I132" sqref="I132"/>
      <selection pane="bottomRight" activeCell="AG20" sqref="AG20"/>
    </sheetView>
  </sheetViews>
  <sheetFormatPr defaultColWidth="8.88671875" defaultRowHeight="13.2" x14ac:dyDescent="0.25"/>
  <cols>
    <col min="1" max="2" width="21.44140625" style="1" customWidth="1"/>
    <col min="3" max="3" width="46.44140625" style="47" customWidth="1"/>
    <col min="4" max="4" width="5.5546875" style="1" bestFit="1" customWidth="1"/>
    <col min="5" max="5" width="7.88671875" style="1" bestFit="1" customWidth="1"/>
    <col min="6" max="24" width="8.5546875" style="1" customWidth="1"/>
    <col min="25" max="25" width="8.88671875" style="1" customWidth="1"/>
    <col min="26" max="30" width="8.5546875" style="1" customWidth="1"/>
    <col min="31" max="31" width="2.109375" style="1" customWidth="1"/>
    <col min="32" max="36" width="8.5546875" style="1" customWidth="1"/>
    <col min="37" max="37" width="11.5546875" style="1" bestFit="1" customWidth="1"/>
    <col min="38" max="38" width="25.6640625" style="1" customWidth="1"/>
    <col min="39" max="16384" width="8.88671875" style="1"/>
  </cols>
  <sheetData>
    <row r="1" spans="1:38" ht="22.5" customHeight="1" x14ac:dyDescent="0.25">
      <c r="A1" s="55" t="s">
        <v>37</v>
      </c>
      <c r="B1" s="56"/>
      <c r="C1" s="57"/>
    </row>
    <row r="2" spans="1:38" ht="13.2" customHeight="1" x14ac:dyDescent="0.25">
      <c r="A2" s="58" t="s">
        <v>340</v>
      </c>
      <c r="B2" s="56"/>
      <c r="C2" s="57"/>
    </row>
    <row r="3" spans="1:38" ht="13.2" customHeight="1"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2018</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2018</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35"/>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36"/>
      <c r="B12" s="137"/>
      <c r="C12" s="138"/>
      <c r="D12" s="139"/>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0.22717324096390012</v>
      </c>
      <c r="F14" s="122">
        <v>1.3596704184307924E-2</v>
      </c>
      <c r="G14" s="122">
        <v>3.9635721924470421E-3</v>
      </c>
      <c r="H14" s="122">
        <v>1.6844412402290806E-3</v>
      </c>
      <c r="I14" s="122">
        <v>4.1767638799510816E-3</v>
      </c>
      <c r="J14" s="122">
        <v>4.2305820602312064E-3</v>
      </c>
      <c r="K14" s="122">
        <v>4.3045820581163784E-3</v>
      </c>
      <c r="L14" s="122">
        <v>1.4991030896105661E-4</v>
      </c>
      <c r="M14" s="122">
        <v>7.190376489050905E-2</v>
      </c>
      <c r="N14" s="122">
        <v>7.5093402538577464E-2</v>
      </c>
      <c r="O14" s="122">
        <v>1.3030936757416714E-2</v>
      </c>
      <c r="P14" s="122">
        <v>1.7098340405934966E-2</v>
      </c>
      <c r="Q14" s="122">
        <v>4.3461923227713041E-3</v>
      </c>
      <c r="R14" s="122">
        <v>7.1044327768207086E-2</v>
      </c>
      <c r="S14" s="122">
        <v>2.4083353339361784E-2</v>
      </c>
      <c r="T14" s="122">
        <v>7.2047623488972604E-2</v>
      </c>
      <c r="U14" s="122">
        <v>5.9023802714951367E-3</v>
      </c>
      <c r="V14" s="122">
        <v>0.20532971144215498</v>
      </c>
      <c r="W14" s="122">
        <v>4.0080175370555707E-2</v>
      </c>
      <c r="X14" s="122">
        <v>4.1079360000000002E-6</v>
      </c>
      <c r="Y14" s="122">
        <v>8.7538159999999995E-6</v>
      </c>
      <c r="Z14" s="122">
        <v>4.6458800000000001E-6</v>
      </c>
      <c r="AA14" s="122">
        <v>5.8280397531410272E-6</v>
      </c>
      <c r="AB14" s="122">
        <v>2.3180495999999998E-5</v>
      </c>
      <c r="AC14" s="122">
        <v>2.2104608000000005E-2</v>
      </c>
      <c r="AD14" s="122">
        <v>1.6627359999999999E-6</v>
      </c>
      <c r="AE14" s="123"/>
      <c r="AF14" s="122">
        <v>6.9772510000000008</v>
      </c>
      <c r="AG14" s="122" t="s">
        <v>420</v>
      </c>
      <c r="AH14" s="122">
        <v>1184.4606180312362</v>
      </c>
      <c r="AI14" s="122">
        <v>2628.9113682858797</v>
      </c>
      <c r="AJ14" s="122">
        <v>2211.8411408975062</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8.0328303832009923E-2</v>
      </c>
      <c r="F23" s="122">
        <v>5.9807972118485861E-2</v>
      </c>
      <c r="G23" s="122">
        <v>1.1036815290143462E-4</v>
      </c>
      <c r="H23" s="122">
        <v>8.0866166751875784E-5</v>
      </c>
      <c r="I23" s="122">
        <v>7.4128659588161101E-3</v>
      </c>
      <c r="J23" s="122">
        <v>1.5400153198126949E-2</v>
      </c>
      <c r="K23" s="122">
        <v>8.4476543575322555E-2</v>
      </c>
      <c r="L23" s="122">
        <v>4.7064431389853409E-3</v>
      </c>
      <c r="M23" s="122">
        <v>0.31815780880371736</v>
      </c>
      <c r="N23" s="122">
        <v>8.0163206905787142E-6</v>
      </c>
      <c r="O23" s="122">
        <v>1.9759911694381991E-4</v>
      </c>
      <c r="P23" s="122" t="s">
        <v>421</v>
      </c>
      <c r="Q23" s="122" t="s">
        <v>421</v>
      </c>
      <c r="R23" s="122">
        <v>5.4360095908415073E-4</v>
      </c>
      <c r="S23" s="122">
        <v>2.4343056737212019E-2</v>
      </c>
      <c r="T23" s="122">
        <v>7.5065449280783915E-4</v>
      </c>
      <c r="U23" s="122">
        <v>1.0348060634023695E-4</v>
      </c>
      <c r="V23" s="122">
        <v>1.4671645657788305E-2</v>
      </c>
      <c r="W23" s="122" t="s">
        <v>421</v>
      </c>
      <c r="X23" s="122">
        <v>3.1763954661477106E-4</v>
      </c>
      <c r="Y23" s="122">
        <v>5.1811902225712577E-4</v>
      </c>
      <c r="Z23" s="122" t="s">
        <v>420</v>
      </c>
      <c r="AA23" s="122" t="s">
        <v>420</v>
      </c>
      <c r="AB23" s="122">
        <v>8.3575856887189699E-4</v>
      </c>
      <c r="AC23" s="122" t="s">
        <v>421</v>
      </c>
      <c r="AD23" s="122" t="s">
        <v>420</v>
      </c>
      <c r="AE23" s="123"/>
      <c r="AF23" s="122">
        <v>448.50705255906064</v>
      </c>
      <c r="AG23" s="122" t="s">
        <v>420</v>
      </c>
      <c r="AH23" s="122" t="s">
        <v>420</v>
      </c>
      <c r="AI23" s="122">
        <v>0.97792589278921016</v>
      </c>
      <c r="AJ23" s="122" t="s">
        <v>420</v>
      </c>
      <c r="AK23" s="122" t="s">
        <v>337</v>
      </c>
      <c r="AL23" s="124" t="s">
        <v>9</v>
      </c>
    </row>
    <row r="24" spans="1:38" s="90" customFormat="1" ht="26.25" customHeight="1" thickBot="1" x14ac:dyDescent="0.3">
      <c r="A24" s="83" t="s">
        <v>100</v>
      </c>
      <c r="B24" s="77" t="s">
        <v>283</v>
      </c>
      <c r="C24" s="77" t="s">
        <v>295</v>
      </c>
      <c r="D24" s="121"/>
      <c r="E24" s="122">
        <v>0.20938088148627435</v>
      </c>
      <c r="F24" s="122">
        <v>4.2662585029584477E-2</v>
      </c>
      <c r="G24" s="122">
        <v>2.8208525156860837E-3</v>
      </c>
      <c r="H24" s="122">
        <v>7.2467635106136775E-4</v>
      </c>
      <c r="I24" s="122">
        <v>1.4913654022060917E-2</v>
      </c>
      <c r="J24" s="122">
        <v>1.4913654022060917E-2</v>
      </c>
      <c r="K24" s="122">
        <v>1.4913654022060917E-2</v>
      </c>
      <c r="L24" s="122">
        <v>7.9092979255066861E-3</v>
      </c>
      <c r="M24" s="122">
        <v>7.8035316865676052E-2</v>
      </c>
      <c r="N24" s="122">
        <v>6.8248562872163119E-5</v>
      </c>
      <c r="O24" s="122">
        <v>5.2004373941931931E-6</v>
      </c>
      <c r="P24" s="122">
        <v>6.7330319219933944E-4</v>
      </c>
      <c r="Q24" s="122">
        <v>1.3015471461872059E-4</v>
      </c>
      <c r="R24" s="122">
        <v>1.5480767261608904E-4</v>
      </c>
      <c r="S24" s="122">
        <v>1.5752839198786829E-4</v>
      </c>
      <c r="T24" s="122">
        <v>1.9803024653795159E-5</v>
      </c>
      <c r="U24" s="122">
        <v>1.4060135115233924E-4</v>
      </c>
      <c r="V24" s="122">
        <v>2.1187466776106133E-2</v>
      </c>
      <c r="W24" s="122">
        <v>9.8440889139172604E-4</v>
      </c>
      <c r="X24" s="122">
        <v>1.3359834954601993E-6</v>
      </c>
      <c r="Y24" s="122">
        <v>1.0547238122054207E-5</v>
      </c>
      <c r="Z24" s="122">
        <v>1.1953536538328101E-6</v>
      </c>
      <c r="AA24" s="122">
        <v>1.0547238122054208E-6</v>
      </c>
      <c r="AB24" s="122">
        <v>1.4133299083552636E-5</v>
      </c>
      <c r="AC24" s="122" t="s">
        <v>421</v>
      </c>
      <c r="AD24" s="122" t="s">
        <v>421</v>
      </c>
      <c r="AE24" s="123"/>
      <c r="AF24" s="122">
        <v>703.27508462551975</v>
      </c>
      <c r="AG24" s="122" t="s">
        <v>420</v>
      </c>
      <c r="AH24" s="122">
        <v>1090.4765072575492</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1.6554947178695025</v>
      </c>
      <c r="F27" s="122">
        <v>0.20341264674967344</v>
      </c>
      <c r="G27" s="122">
        <v>2.7131735593365408E-3</v>
      </c>
      <c r="H27" s="122">
        <v>2.5082006257246624E-2</v>
      </c>
      <c r="I27" s="122">
        <v>3.0580078822564794E-2</v>
      </c>
      <c r="J27" s="122">
        <v>3.0580078822564794E-2</v>
      </c>
      <c r="K27" s="122">
        <v>3.0580078822564794E-2</v>
      </c>
      <c r="L27" s="122">
        <v>1.9475658373895748E-2</v>
      </c>
      <c r="M27" s="122">
        <v>1.4974296746841904</v>
      </c>
      <c r="N27" s="122">
        <v>1.975680995784073E-4</v>
      </c>
      <c r="O27" s="122">
        <v>2.3015084086796258E-5</v>
      </c>
      <c r="P27" s="122">
        <v>1.4213882479018011E-3</v>
      </c>
      <c r="Q27" s="122">
        <v>3.7884482851203687E-5</v>
      </c>
      <c r="R27" s="122">
        <v>1.6562094604536581E-3</v>
      </c>
      <c r="S27" s="122">
        <v>1.1330591718976177E-3</v>
      </c>
      <c r="T27" s="122">
        <v>2.1424561618301705E-4</v>
      </c>
      <c r="U27" s="122">
        <v>2.9738797528814872E-5</v>
      </c>
      <c r="V27" s="122">
        <v>5.1086129955150066E-3</v>
      </c>
      <c r="W27" s="122">
        <v>4.3072799999999994E-2</v>
      </c>
      <c r="X27" s="122">
        <v>3.7229589453999998E-3</v>
      </c>
      <c r="Y27" s="122">
        <v>4.1516454450000002E-3</v>
      </c>
      <c r="Z27" s="122">
        <v>3.2227240942000004E-3</v>
      </c>
      <c r="AA27" s="122">
        <v>3.5551836237E-3</v>
      </c>
      <c r="AB27" s="122">
        <v>1.46525121083E-2</v>
      </c>
      <c r="AC27" s="122">
        <v>4.3074300000000002E-5</v>
      </c>
      <c r="AD27" s="122">
        <v>8.6180999999999997E-6</v>
      </c>
      <c r="AE27" s="123"/>
      <c r="AF27" s="122">
        <v>8701.4285671933994</v>
      </c>
      <c r="AG27" s="122" t="s">
        <v>420</v>
      </c>
      <c r="AH27" s="122">
        <v>28.0562288695</v>
      </c>
      <c r="AI27" s="122">
        <v>486.01863362749998</v>
      </c>
      <c r="AJ27" s="122" t="s">
        <v>420</v>
      </c>
      <c r="AK27" s="122" t="s">
        <v>420</v>
      </c>
      <c r="AL27" s="124" t="s">
        <v>9</v>
      </c>
    </row>
    <row r="28" spans="1:38" s="90" customFormat="1" ht="26.25" customHeight="1" thickBot="1" x14ac:dyDescent="0.3">
      <c r="A28" s="77" t="s">
        <v>109</v>
      </c>
      <c r="B28" s="77" t="s">
        <v>140</v>
      </c>
      <c r="C28" s="77" t="s">
        <v>123</v>
      </c>
      <c r="D28" s="121"/>
      <c r="E28" s="122">
        <v>0.62045741345263195</v>
      </c>
      <c r="F28" s="122">
        <v>2.9370080798921928E-2</v>
      </c>
      <c r="G28" s="122">
        <v>6.4265073023339657E-4</v>
      </c>
      <c r="H28" s="122">
        <v>1.7429172336409172E-3</v>
      </c>
      <c r="I28" s="122">
        <v>9.8739007760357596E-3</v>
      </c>
      <c r="J28" s="122">
        <v>9.8739007760357596E-3</v>
      </c>
      <c r="K28" s="122">
        <v>9.8739007760357596E-3</v>
      </c>
      <c r="L28" s="122">
        <v>6.3445002188767313E-3</v>
      </c>
      <c r="M28" s="122">
        <v>0.12911992417830426</v>
      </c>
      <c r="N28" s="122">
        <v>2.4040062205243347E-5</v>
      </c>
      <c r="O28" s="122">
        <v>2.4509539190907428E-6</v>
      </c>
      <c r="P28" s="122">
        <v>2.4512995962161629E-4</v>
      </c>
      <c r="Q28" s="122">
        <v>4.7845385917654667E-6</v>
      </c>
      <c r="R28" s="122">
        <v>3.8415088498818857E-4</v>
      </c>
      <c r="S28" s="122">
        <v>2.57930174682213E-4</v>
      </c>
      <c r="T28" s="122">
        <v>1.1564354372603269E-5</v>
      </c>
      <c r="U28" s="122">
        <v>4.667169345349446E-6</v>
      </c>
      <c r="V28" s="122">
        <v>8.3656940477041955E-4</v>
      </c>
      <c r="W28" s="122">
        <v>8.3719999999999992E-3</v>
      </c>
      <c r="X28" s="122">
        <v>8.3421435850000009E-4</v>
      </c>
      <c r="Y28" s="122">
        <v>9.3495897710000003E-4</v>
      </c>
      <c r="Z28" s="122">
        <v>7.3321837820000007E-4</v>
      </c>
      <c r="AA28" s="122">
        <v>7.7783511370000009E-4</v>
      </c>
      <c r="AB28" s="122">
        <v>3.2802268275000006E-3</v>
      </c>
      <c r="AC28" s="122">
        <v>8.3721999999999992E-6</v>
      </c>
      <c r="AD28" s="122">
        <v>1.68E-6</v>
      </c>
      <c r="AE28" s="123"/>
      <c r="AF28" s="122">
        <v>1830.1747824148999</v>
      </c>
      <c r="AG28" s="122" t="s">
        <v>420</v>
      </c>
      <c r="AH28" s="122" t="s">
        <v>421</v>
      </c>
      <c r="AI28" s="122">
        <v>97.613094948899999</v>
      </c>
      <c r="AJ28" s="122" t="s">
        <v>420</v>
      </c>
      <c r="AK28" s="122" t="s">
        <v>420</v>
      </c>
      <c r="AL28" s="124" t="s">
        <v>9</v>
      </c>
    </row>
    <row r="29" spans="1:38" s="90" customFormat="1" ht="26.25" customHeight="1" thickBot="1" x14ac:dyDescent="0.3">
      <c r="A29" s="77" t="s">
        <v>109</v>
      </c>
      <c r="B29" s="77" t="s">
        <v>141</v>
      </c>
      <c r="C29" s="77" t="s">
        <v>124</v>
      </c>
      <c r="D29" s="121"/>
      <c r="E29" s="122">
        <v>0.83532769407975194</v>
      </c>
      <c r="F29" s="122">
        <v>1.8120659659185578E-2</v>
      </c>
      <c r="G29" s="122">
        <v>7.9659039235050702E-4</v>
      </c>
      <c r="H29" s="122">
        <v>1.0969757099628212E-3</v>
      </c>
      <c r="I29" s="122">
        <v>1.0431429292474733E-2</v>
      </c>
      <c r="J29" s="122">
        <v>1.0431429292474733E-2</v>
      </c>
      <c r="K29" s="122">
        <v>1.0431429292474733E-2</v>
      </c>
      <c r="L29" s="122">
        <v>6.6149476563467828E-3</v>
      </c>
      <c r="M29" s="122">
        <v>0.25374647140447121</v>
      </c>
      <c r="N29" s="122">
        <v>2.7930165415590783E-5</v>
      </c>
      <c r="O29" s="122">
        <v>2.7930182630595592E-6</v>
      </c>
      <c r="P29" s="122">
        <v>2.9605939791541312E-4</v>
      </c>
      <c r="Q29" s="122">
        <v>5.586032222367917E-6</v>
      </c>
      <c r="R29" s="122">
        <v>4.7481191258104226E-4</v>
      </c>
      <c r="S29" s="122">
        <v>3.1840329440231983E-4</v>
      </c>
      <c r="T29" s="122">
        <v>1.1172137608506252E-5</v>
      </c>
      <c r="U29" s="122">
        <v>5.5860279186167164E-6</v>
      </c>
      <c r="V29" s="122">
        <v>1.0054848962384735E-3</v>
      </c>
      <c r="W29" s="122">
        <v>3.3920999999999999E-3</v>
      </c>
      <c r="X29" s="122">
        <v>1.2985600770000001E-4</v>
      </c>
      <c r="Y29" s="122">
        <v>7.863502715E-4</v>
      </c>
      <c r="Z29" s="122">
        <v>8.7869232190000007E-4</v>
      </c>
      <c r="AA29" s="122">
        <v>2.0199823389999998E-4</v>
      </c>
      <c r="AB29" s="122">
        <v>1.9968968350000003E-3</v>
      </c>
      <c r="AC29" s="122">
        <v>1.9721000000000001E-6</v>
      </c>
      <c r="AD29" s="122">
        <v>3.9569999999999998E-7</v>
      </c>
      <c r="AE29" s="123"/>
      <c r="AF29" s="122">
        <v>2247.2865843315999</v>
      </c>
      <c r="AG29" s="122" t="s">
        <v>420</v>
      </c>
      <c r="AH29" s="122">
        <v>3.5177241868000002</v>
      </c>
      <c r="AI29" s="122">
        <v>119.41259485960001</v>
      </c>
      <c r="AJ29" s="122" t="s">
        <v>420</v>
      </c>
      <c r="AK29" s="122" t="s">
        <v>420</v>
      </c>
      <c r="AL29" s="124" t="s">
        <v>9</v>
      </c>
    </row>
    <row r="30" spans="1:38" s="90" customFormat="1" ht="26.25" customHeight="1" thickBot="1" x14ac:dyDescent="0.3">
      <c r="A30" s="77" t="s">
        <v>109</v>
      </c>
      <c r="B30" s="77" t="s">
        <v>142</v>
      </c>
      <c r="C30" s="77" t="s">
        <v>44</v>
      </c>
      <c r="D30" s="121"/>
      <c r="E30" s="122">
        <v>8.6934217757729283E-3</v>
      </c>
      <c r="F30" s="122">
        <v>4.8236932006533444E-2</v>
      </c>
      <c r="G30" s="122">
        <v>1.7363440356377813E-5</v>
      </c>
      <c r="H30" s="122">
        <v>7.719268859077304E-5</v>
      </c>
      <c r="I30" s="122">
        <v>5.3717796800811768E-4</v>
      </c>
      <c r="J30" s="122">
        <v>5.3717796800811768E-4</v>
      </c>
      <c r="K30" s="122">
        <v>5.3717796800811768E-4</v>
      </c>
      <c r="L30" s="122">
        <v>1.1233574351566904E-4</v>
      </c>
      <c r="M30" s="122">
        <v>0.16844313812743369</v>
      </c>
      <c r="N30" s="122">
        <v>3.1544983166692173E-6</v>
      </c>
      <c r="O30" s="122">
        <v>4.3861298945981853E-5</v>
      </c>
      <c r="P30" s="122">
        <v>1.5468571853269075E-5</v>
      </c>
      <c r="Q30" s="122">
        <v>5.3216887457055708E-7</v>
      </c>
      <c r="R30" s="122">
        <v>1.9445706754455682E-4</v>
      </c>
      <c r="S30" s="122">
        <v>7.4309101093199435E-3</v>
      </c>
      <c r="T30" s="122">
        <v>3.0833268154544413E-4</v>
      </c>
      <c r="U30" s="122">
        <v>4.3671223009118478E-5</v>
      </c>
      <c r="V30" s="122">
        <v>4.3539818153075756E-3</v>
      </c>
      <c r="W30" s="122">
        <v>4.2810000000000005E-4</v>
      </c>
      <c r="X30" s="122">
        <v>1.16020475E-5</v>
      </c>
      <c r="Y30" s="122">
        <v>1.3639101200000001E-5</v>
      </c>
      <c r="Z30" s="122">
        <v>9.321278800000001E-6</v>
      </c>
      <c r="AA30" s="122">
        <v>1.46934815E-5</v>
      </c>
      <c r="AB30" s="122">
        <v>4.9255909000000002E-5</v>
      </c>
      <c r="AC30" s="122">
        <v>4.2829999999999999E-7</v>
      </c>
      <c r="AD30" s="122">
        <v>1.293E-7</v>
      </c>
      <c r="AE30" s="123"/>
      <c r="AF30" s="122">
        <v>71.411286889500005</v>
      </c>
      <c r="AG30" s="122" t="s">
        <v>420</v>
      </c>
      <c r="AH30" s="122" t="s">
        <v>421</v>
      </c>
      <c r="AI30" s="122">
        <v>4.3436037663000002</v>
      </c>
      <c r="AJ30" s="122" t="s">
        <v>420</v>
      </c>
      <c r="AK30" s="122" t="s">
        <v>420</v>
      </c>
      <c r="AL30" s="124" t="s">
        <v>9</v>
      </c>
    </row>
    <row r="31" spans="1:38" s="90" customFormat="1" ht="26.25" customHeight="1" thickBot="1" x14ac:dyDescent="0.3">
      <c r="A31" s="77" t="s">
        <v>109</v>
      </c>
      <c r="B31" s="77" t="s">
        <v>143</v>
      </c>
      <c r="C31" s="77" t="s">
        <v>45</v>
      </c>
      <c r="D31" s="121"/>
      <c r="E31" s="122" t="s">
        <v>420</v>
      </c>
      <c r="F31" s="122">
        <v>0.25320282694127411</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11.001900724</v>
      </c>
      <c r="AG31" s="122" t="s">
        <v>420</v>
      </c>
      <c r="AH31" s="122" t="s">
        <v>420</v>
      </c>
      <c r="AI31" s="122">
        <v>0.66990685559999996</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6.3859504233906558E-2</v>
      </c>
      <c r="J32" s="122">
        <v>0.13156250764296198</v>
      </c>
      <c r="K32" s="122">
        <v>0.15885972318791292</v>
      </c>
      <c r="L32" s="122">
        <v>1.2201056341529128E-2</v>
      </c>
      <c r="M32" s="122" t="s">
        <v>420</v>
      </c>
      <c r="N32" s="126">
        <v>0.59035507000039655</v>
      </c>
      <c r="O32" s="122">
        <v>2.4349726069431651E-3</v>
      </c>
      <c r="P32" s="116" t="s">
        <v>421</v>
      </c>
      <c r="Q32" s="122">
        <v>6.679754097099963E-3</v>
      </c>
      <c r="R32" s="122">
        <v>0.22194768287436123</v>
      </c>
      <c r="S32" s="122">
        <v>4.886412819386396</v>
      </c>
      <c r="T32" s="122">
        <v>3.3089081421336056E-2</v>
      </c>
      <c r="U32" s="122">
        <v>3.177194463758257E-3</v>
      </c>
      <c r="V32" s="122">
        <v>1.2994325736866428</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3727.8179995187288</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1.7887131814536786E-2</v>
      </c>
      <c r="J33" s="122">
        <v>3.3124318175068113E-2</v>
      </c>
      <c r="K33" s="122">
        <v>6.6248636350136239E-2</v>
      </c>
      <c r="L33" s="122">
        <v>7.0223554531144449E-4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3727.8179995187288</v>
      </c>
      <c r="AL33" s="124" t="s">
        <v>381</v>
      </c>
    </row>
    <row r="34" spans="1:38" s="90" customFormat="1" ht="26.25" customHeight="1" thickBot="1" x14ac:dyDescent="0.3">
      <c r="A34" s="77" t="s">
        <v>107</v>
      </c>
      <c r="B34" s="77" t="s">
        <v>146</v>
      </c>
      <c r="C34" s="77" t="s">
        <v>48</v>
      </c>
      <c r="D34" s="121"/>
      <c r="E34" s="122">
        <v>7.0508690956353079E-2</v>
      </c>
      <c r="F34" s="122">
        <v>6.2584416419010679E-3</v>
      </c>
      <c r="G34" s="122">
        <v>1.3881940795344328E-4</v>
      </c>
      <c r="H34" s="122">
        <v>9.4281514568380229E-6</v>
      </c>
      <c r="I34" s="122">
        <v>1.8434060547817656E-3</v>
      </c>
      <c r="J34" s="122">
        <v>1.9371091551503399E-3</v>
      </c>
      <c r="K34" s="122">
        <v>2.0452726105140641E-3</v>
      </c>
      <c r="L34" s="122">
        <v>1.1982139356081477E-3</v>
      </c>
      <c r="M34" s="122">
        <v>1.4396729433171681E-2</v>
      </c>
      <c r="N34" s="122" t="s">
        <v>421</v>
      </c>
      <c r="O34" s="122">
        <v>1.3477050855480119E-5</v>
      </c>
      <c r="P34" s="122" t="s">
        <v>421</v>
      </c>
      <c r="Q34" s="122" t="s">
        <v>421</v>
      </c>
      <c r="R34" s="122">
        <v>6.7269571437439396E-5</v>
      </c>
      <c r="S34" s="122">
        <v>2.2870497460329782E-3</v>
      </c>
      <c r="T34" s="122">
        <v>9.4165831728419024E-5</v>
      </c>
      <c r="U34" s="122">
        <v>1.3477050855480119E-5</v>
      </c>
      <c r="V34" s="122">
        <v>1.345391428748788E-3</v>
      </c>
      <c r="W34" s="122" t="s">
        <v>421</v>
      </c>
      <c r="X34" s="122">
        <v>4.0373311146459747E-5</v>
      </c>
      <c r="Y34" s="122">
        <v>6.7269571437439396E-5</v>
      </c>
      <c r="Z34" s="122" t="s">
        <v>421</v>
      </c>
      <c r="AA34" s="122" t="s">
        <v>421</v>
      </c>
      <c r="AB34" s="122">
        <v>1.0764288258389914E-4</v>
      </c>
      <c r="AC34" s="122" t="s">
        <v>420</v>
      </c>
      <c r="AD34" s="122" t="s">
        <v>420</v>
      </c>
      <c r="AE34" s="123"/>
      <c r="AF34" s="122">
        <v>57.841419980601366</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2.6436502962985477E-2</v>
      </c>
      <c r="F36" s="122">
        <v>6.4077396378427415E-4</v>
      </c>
      <c r="G36" s="122">
        <v>6.6640492233564503E-4</v>
      </c>
      <c r="H36" s="122">
        <v>2.6766043858645965E-4</v>
      </c>
      <c r="I36" s="122">
        <v>3.6566834199955903E-4</v>
      </c>
      <c r="J36" s="122">
        <v>3.9178750928524185E-4</v>
      </c>
      <c r="K36" s="122">
        <v>3.9178750928524185E-4</v>
      </c>
      <c r="L36" s="122">
        <v>1.7685361400445964E-5</v>
      </c>
      <c r="M36" s="122">
        <v>1.4060411548180642E-3</v>
      </c>
      <c r="N36" s="122">
        <v>4.7600351595403221E-5</v>
      </c>
      <c r="O36" s="122">
        <v>3.6615655073387091E-6</v>
      </c>
      <c r="P36" s="122">
        <v>1.0984696522016127E-5</v>
      </c>
      <c r="Q36" s="122">
        <v>1.4646262029354837E-5</v>
      </c>
      <c r="R36" s="122">
        <v>1.8307827536693545E-5</v>
      </c>
      <c r="S36" s="122">
        <v>3.2221776464580638E-4</v>
      </c>
      <c r="T36" s="122">
        <v>3.6615655073387086E-4</v>
      </c>
      <c r="U36" s="122">
        <v>3.661565507338709E-5</v>
      </c>
      <c r="V36" s="122">
        <v>4.39387860880645E-4</v>
      </c>
      <c r="W36" s="122">
        <v>4.7600351595403221E-5</v>
      </c>
      <c r="X36" s="122">
        <v>7.3231310146774191E-7</v>
      </c>
      <c r="Y36" s="122">
        <v>3.6615655073387091E-6</v>
      </c>
      <c r="Z36" s="122">
        <v>3.6615655073387091E-6</v>
      </c>
      <c r="AA36" s="122">
        <v>3.6615655073387096E-7</v>
      </c>
      <c r="AB36" s="122">
        <v>8.4216006668790318E-6</v>
      </c>
      <c r="AC36" s="122">
        <v>2.9292524058709673E-5</v>
      </c>
      <c r="AD36" s="122">
        <v>1.3913948927887093E-5</v>
      </c>
      <c r="AE36" s="123"/>
      <c r="AF36" s="122">
        <v>15.744731681556447</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11.194295900178252</v>
      </c>
      <c r="AI37" s="122" t="s">
        <v>420</v>
      </c>
      <c r="AJ37" s="122" t="s">
        <v>420</v>
      </c>
      <c r="AK37" s="122" t="s">
        <v>337</v>
      </c>
      <c r="AL37" s="124" t="s">
        <v>9</v>
      </c>
    </row>
    <row r="38" spans="1:38" s="90" customFormat="1" ht="26.25" customHeight="1" thickBot="1" x14ac:dyDescent="0.3">
      <c r="A38" s="77" t="s">
        <v>107</v>
      </c>
      <c r="B38" s="77" t="s">
        <v>150</v>
      </c>
      <c r="C38" s="77" t="s">
        <v>249</v>
      </c>
      <c r="D38" s="129"/>
      <c r="E38" s="122">
        <v>4.3512159364716783E-3</v>
      </c>
      <c r="F38" s="122">
        <v>3.8486523702343709E-4</v>
      </c>
      <c r="G38" s="122">
        <v>4.6112353991549894E-6</v>
      </c>
      <c r="H38" s="122">
        <v>3.4035967415130718E-6</v>
      </c>
      <c r="I38" s="122">
        <v>1.758851285866328E-4</v>
      </c>
      <c r="J38" s="122">
        <v>2.9577094121970064E-4</v>
      </c>
      <c r="K38" s="122">
        <v>1.205953425916095E-3</v>
      </c>
      <c r="L38" s="122">
        <v>1.1927518575606727E-4</v>
      </c>
      <c r="M38" s="122">
        <v>3.2905832109071799E-3</v>
      </c>
      <c r="N38" s="122">
        <v>2.3673661150695469E-10</v>
      </c>
      <c r="O38" s="122">
        <v>5.8205760540270834E-6</v>
      </c>
      <c r="P38" s="122" t="s">
        <v>421</v>
      </c>
      <c r="Q38" s="122" t="s">
        <v>421</v>
      </c>
      <c r="R38" s="122">
        <v>2.302291673375729E-5</v>
      </c>
      <c r="S38" s="122">
        <v>8.4091263912264562E-4</v>
      </c>
      <c r="T38" s="122">
        <v>3.1525140302696829E-5</v>
      </c>
      <c r="U38" s="122">
        <v>4.2823799182061162E-6</v>
      </c>
      <c r="V38" s="122">
        <v>4.7987828690019272E-4</v>
      </c>
      <c r="W38" s="122" t="s">
        <v>421</v>
      </c>
      <c r="X38" s="122">
        <v>1.2846844642766973E-5</v>
      </c>
      <c r="Y38" s="122">
        <v>2.1407428293372309E-5</v>
      </c>
      <c r="Z38" s="122" t="s">
        <v>420</v>
      </c>
      <c r="AA38" s="122" t="s">
        <v>420</v>
      </c>
      <c r="AB38" s="122">
        <v>3.4254272936139301E-5</v>
      </c>
      <c r="AC38" s="122" t="s">
        <v>421</v>
      </c>
      <c r="AD38" s="122" t="s">
        <v>420</v>
      </c>
      <c r="AE38" s="123"/>
      <c r="AF38" s="122">
        <v>18.426465842262701</v>
      </c>
      <c r="AG38" s="122" t="s">
        <v>420</v>
      </c>
      <c r="AH38" s="122" t="s">
        <v>420</v>
      </c>
      <c r="AI38" s="122">
        <v>2.8879940199487949E-5</v>
      </c>
      <c r="AJ38" s="122" t="s">
        <v>420</v>
      </c>
      <c r="AK38" s="122" t="s">
        <v>337</v>
      </c>
      <c r="AL38" s="124" t="s">
        <v>9</v>
      </c>
    </row>
    <row r="39" spans="1:38" s="90" customFormat="1" ht="26.25" customHeight="1" thickBot="1" x14ac:dyDescent="0.3">
      <c r="A39" s="77" t="s">
        <v>101</v>
      </c>
      <c r="B39" s="77" t="s">
        <v>151</v>
      </c>
      <c r="C39" s="77" t="s">
        <v>345</v>
      </c>
      <c r="D39" s="121"/>
      <c r="E39" s="122">
        <v>0.46798127406959522</v>
      </c>
      <c r="F39" s="122">
        <v>0.30873094917193628</v>
      </c>
      <c r="G39" s="122">
        <v>1.2147197306423479E-2</v>
      </c>
      <c r="H39" s="122">
        <v>1.7353062703957583E-4</v>
      </c>
      <c r="I39" s="122">
        <v>4.0528528629555666E-2</v>
      </c>
      <c r="J39" s="122">
        <v>4.573444744074294E-2</v>
      </c>
      <c r="K39" s="122">
        <v>4.573444744074294E-2</v>
      </c>
      <c r="L39" s="122">
        <v>1.786360783608653E-2</v>
      </c>
      <c r="M39" s="122">
        <v>0.50689304354491915</v>
      </c>
      <c r="N39" s="122">
        <v>1.4013505513661902E-2</v>
      </c>
      <c r="O39" s="122">
        <v>2.7101865105447762E-4</v>
      </c>
      <c r="P39" s="122">
        <v>1.3649429042744501E-3</v>
      </c>
      <c r="Q39" s="122">
        <v>2.0590654124327534E-3</v>
      </c>
      <c r="R39" s="122">
        <v>1.750794629999812E-2</v>
      </c>
      <c r="S39" s="122">
        <v>5.2368955303953814E-3</v>
      </c>
      <c r="T39" s="122">
        <v>0.21706816739551035</v>
      </c>
      <c r="U39" s="122">
        <v>8.6454974783580299E-4</v>
      </c>
      <c r="V39" s="122">
        <v>3.9932822490938234E-2</v>
      </c>
      <c r="W39" s="122">
        <v>1.041183762237455E-2</v>
      </c>
      <c r="X39" s="122">
        <v>3.2970819137519405E-6</v>
      </c>
      <c r="Y39" s="122">
        <v>2.6029594055936375E-5</v>
      </c>
      <c r="Z39" s="122">
        <v>2.9500206596727892E-6</v>
      </c>
      <c r="AA39" s="122">
        <v>2.6029594055936375E-6</v>
      </c>
      <c r="AB39" s="122">
        <v>3.4879656034954743E-5</v>
      </c>
      <c r="AC39" s="122">
        <v>3.8176737948706686E-4</v>
      </c>
      <c r="AD39" s="122">
        <v>2.2558981515144858E-7</v>
      </c>
      <c r="AE39" s="123"/>
      <c r="AF39" s="122">
        <v>1736.3331472432669</v>
      </c>
      <c r="AG39" s="122" t="s">
        <v>420</v>
      </c>
      <c r="AH39" s="122">
        <v>11884.207806669236</v>
      </c>
      <c r="AI39" s="122">
        <v>28.888088831999998</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0.85599096186098655</v>
      </c>
      <c r="F41" s="122">
        <v>0.15886351570059823</v>
      </c>
      <c r="G41" s="122">
        <v>8.6034198070379639E-2</v>
      </c>
      <c r="H41" s="122">
        <v>7.5155077760983803E-3</v>
      </c>
      <c r="I41" s="122">
        <v>0.10960639306047697</v>
      </c>
      <c r="J41" s="122">
        <v>0.11134292043858879</v>
      </c>
      <c r="K41" s="122">
        <v>0.11894121587899434</v>
      </c>
      <c r="L41" s="122">
        <v>1.0950243645239903E-2</v>
      </c>
      <c r="M41" s="122">
        <v>1.5859545094124972</v>
      </c>
      <c r="N41" s="122">
        <v>1.7021013340824082E-2</v>
      </c>
      <c r="O41" s="122">
        <v>4.9546063649301615E-4</v>
      </c>
      <c r="P41" s="122">
        <v>2.7927623240634101E-3</v>
      </c>
      <c r="Q41" s="122">
        <v>3.2225560323641757E-3</v>
      </c>
      <c r="R41" s="122">
        <v>6.7814244251279731E-3</v>
      </c>
      <c r="S41" s="122">
        <v>5.2630973409908991E-3</v>
      </c>
      <c r="T41" s="122">
        <v>1.9085521966754242E-3</v>
      </c>
      <c r="U41" s="122">
        <v>1.0449190289082281E-3</v>
      </c>
      <c r="V41" s="122">
        <v>5.6319734869748256E-2</v>
      </c>
      <c r="W41" s="122">
        <v>0.10840709583543881</v>
      </c>
      <c r="X41" s="122">
        <v>2.5144369531063759E-2</v>
      </c>
      <c r="Y41" s="122">
        <v>3.6419596729775225E-2</v>
      </c>
      <c r="Z41" s="122">
        <v>1.4831144858746625E-2</v>
      </c>
      <c r="AA41" s="122">
        <v>1.3240766215091817E-2</v>
      </c>
      <c r="AB41" s="122">
        <v>8.9635877334677427E-2</v>
      </c>
      <c r="AC41" s="122">
        <v>2.4268234369003182E-4</v>
      </c>
      <c r="AD41" s="122">
        <v>1.3589275053864468E-2</v>
      </c>
      <c r="AE41" s="123"/>
      <c r="AF41" s="122">
        <v>4537.1496565597572</v>
      </c>
      <c r="AG41" s="122">
        <v>75.118203508930208</v>
      </c>
      <c r="AH41" s="122">
        <v>17818.612274104777</v>
      </c>
      <c r="AI41" s="122">
        <v>218.96193813709331</v>
      </c>
      <c r="AJ41" s="122" t="s">
        <v>420</v>
      </c>
      <c r="AK41" s="122" t="s">
        <v>337</v>
      </c>
      <c r="AL41" s="124" t="s">
        <v>9</v>
      </c>
    </row>
    <row r="42" spans="1:38" s="90" customFormat="1" ht="26.25" customHeight="1" thickBot="1" x14ac:dyDescent="0.3">
      <c r="A42" s="77" t="s">
        <v>107</v>
      </c>
      <c r="B42" s="77" t="s">
        <v>154</v>
      </c>
      <c r="C42" s="77" t="s">
        <v>50</v>
      </c>
      <c r="D42" s="121"/>
      <c r="E42" s="122">
        <v>3.1973431107711007E-3</v>
      </c>
      <c r="F42" s="122">
        <v>4.5474585828915427E-2</v>
      </c>
      <c r="G42" s="122">
        <v>3.1871675927878037E-6</v>
      </c>
      <c r="H42" s="122">
        <v>6.3155540827688715E-6</v>
      </c>
      <c r="I42" s="122">
        <v>2.3435699261913298E-4</v>
      </c>
      <c r="J42" s="122">
        <v>2.5500034787585303E-4</v>
      </c>
      <c r="K42" s="122">
        <v>2.7810247671473308E-4</v>
      </c>
      <c r="L42" s="122">
        <v>3.5008435359237668E-5</v>
      </c>
      <c r="M42" s="122">
        <v>0.20132274714155968</v>
      </c>
      <c r="N42" s="122">
        <v>1.0514124983244289E-5</v>
      </c>
      <c r="O42" s="122">
        <v>4.7419748954391567E-6</v>
      </c>
      <c r="P42" s="122" t="s">
        <v>421</v>
      </c>
      <c r="Q42" s="122" t="s">
        <v>421</v>
      </c>
      <c r="R42" s="122">
        <v>6.1967451158021367E-5</v>
      </c>
      <c r="S42" s="122">
        <v>1.6154615073950714E-3</v>
      </c>
      <c r="T42" s="122">
        <v>3.6089535549518828E-5</v>
      </c>
      <c r="U42" s="122">
        <v>4.2506903077991564E-6</v>
      </c>
      <c r="V42" s="122">
        <v>7.3675313678490798E-4</v>
      </c>
      <c r="W42" s="122" t="s">
        <v>421</v>
      </c>
      <c r="X42" s="122">
        <v>1.2242274943964765E-5</v>
      </c>
      <c r="Y42" s="122">
        <v>1.3379434761113023E-5</v>
      </c>
      <c r="Z42" s="122" t="s">
        <v>420</v>
      </c>
      <c r="AA42" s="122" t="s">
        <v>420</v>
      </c>
      <c r="AB42" s="122">
        <v>2.5621709705077778E-5</v>
      </c>
      <c r="AC42" s="122" t="s">
        <v>421</v>
      </c>
      <c r="AD42" s="122" t="s">
        <v>420</v>
      </c>
      <c r="AE42" s="123"/>
      <c r="AF42" s="122">
        <v>18.830558063550239</v>
      </c>
      <c r="AG42" s="122" t="s">
        <v>420</v>
      </c>
      <c r="AH42" s="122" t="s">
        <v>420</v>
      </c>
      <c r="AI42" s="122">
        <v>1.2826376910320703</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7.7445233750738274E-4</v>
      </c>
      <c r="F44" s="122">
        <v>4.0027527491445078E-3</v>
      </c>
      <c r="G44" s="122">
        <v>6.4544540669375721E-7</v>
      </c>
      <c r="H44" s="122">
        <v>4.39163663650547E-7</v>
      </c>
      <c r="I44" s="122">
        <v>1.3760565722771762E-4</v>
      </c>
      <c r="J44" s="122">
        <v>1.4651500271962599E-4</v>
      </c>
      <c r="K44" s="122">
        <v>2.3651362188565459E-4</v>
      </c>
      <c r="L44" s="122">
        <v>2.935724093989713E-5</v>
      </c>
      <c r="M44" s="122">
        <v>1.147236042862705E-2</v>
      </c>
      <c r="N44" s="122">
        <v>4.3568638914054954E-7</v>
      </c>
      <c r="O44" s="122">
        <v>1.9396375507417426E-6</v>
      </c>
      <c r="P44" s="122" t="s">
        <v>421</v>
      </c>
      <c r="Q44" s="122" t="s">
        <v>421</v>
      </c>
      <c r="R44" s="122">
        <v>5.6771252924686058E-6</v>
      </c>
      <c r="S44" s="122">
        <v>2.4994693050143032E-4</v>
      </c>
      <c r="T44" s="122">
        <v>6.9829280395024246E-6</v>
      </c>
      <c r="U44" s="122">
        <v>6.5290072041690855E-7</v>
      </c>
      <c r="V44" s="122">
        <v>1.4442576617396816E-4</v>
      </c>
      <c r="W44" s="122" t="s">
        <v>421</v>
      </c>
      <c r="X44" s="122">
        <v>2.2065742203188912E-6</v>
      </c>
      <c r="Y44" s="122">
        <v>3.1600937709314826E-6</v>
      </c>
      <c r="Z44" s="122" t="s">
        <v>420</v>
      </c>
      <c r="AA44" s="122" t="s">
        <v>420</v>
      </c>
      <c r="AB44" s="122">
        <v>5.366667991250373E-6</v>
      </c>
      <c r="AC44" s="122" t="s">
        <v>421</v>
      </c>
      <c r="AD44" s="122" t="s">
        <v>420</v>
      </c>
      <c r="AE44" s="123"/>
      <c r="AF44" s="122">
        <v>2.8304155515570861</v>
      </c>
      <c r="AG44" s="122" t="s">
        <v>420</v>
      </c>
      <c r="AH44" s="122" t="s">
        <v>420</v>
      </c>
      <c r="AI44" s="122">
        <v>5.3150194150431339E-2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4.0445508728050283E-5</v>
      </c>
      <c r="F47" s="122">
        <v>5.6668757511748807E-6</v>
      </c>
      <c r="G47" s="122">
        <v>1.2042768014144209E-8</v>
      </c>
      <c r="H47" s="122">
        <v>1.0456845818424104E-8</v>
      </c>
      <c r="I47" s="122">
        <v>8.7650410870525326E-6</v>
      </c>
      <c r="J47" s="122">
        <v>5.1818222481083826E-5</v>
      </c>
      <c r="K47" s="122">
        <v>3.5024461641695431E-4</v>
      </c>
      <c r="L47" s="122">
        <v>2.0713693771101524E-6</v>
      </c>
      <c r="M47" s="122">
        <v>2.1585779474092714E-5</v>
      </c>
      <c r="N47" s="122" t="s">
        <v>420</v>
      </c>
      <c r="O47" s="122">
        <v>1.8696821968582833E-6</v>
      </c>
      <c r="P47" s="122" t="s">
        <v>421</v>
      </c>
      <c r="Q47" s="122" t="s">
        <v>421</v>
      </c>
      <c r="R47" s="122">
        <v>2.8262821101336699E-6</v>
      </c>
      <c r="S47" s="122">
        <v>1.6603195155894183E-4</v>
      </c>
      <c r="T47" s="122">
        <v>2.802388743867169E-6</v>
      </c>
      <c r="U47" s="122">
        <v>1.1183848452957111E-8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4.809054834771552E-2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4.1125623872976698E-2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0.35510974003954027</v>
      </c>
      <c r="AL53" s="124" t="s">
        <v>307</v>
      </c>
    </row>
    <row r="54" spans="1:38" s="90" customFormat="1" ht="37.5" customHeight="1" thickBot="1" x14ac:dyDescent="0.3">
      <c r="A54" s="77" t="s">
        <v>102</v>
      </c>
      <c r="B54" s="77" t="s">
        <v>164</v>
      </c>
      <c r="C54" s="77" t="s">
        <v>258</v>
      </c>
      <c r="D54" s="121"/>
      <c r="E54" s="122" t="s">
        <v>420</v>
      </c>
      <c r="F54" s="122">
        <v>8.7433119818632374E-2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32067.48969274748</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1.1712655448888891E-3</v>
      </c>
      <c r="J61" s="122">
        <v>1.1712655448888889E-2</v>
      </c>
      <c r="K61" s="122">
        <v>3.8978593955555557E-2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36057.73777777778</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2.2567018797554041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1198726</v>
      </c>
      <c r="AL82" s="124" t="s">
        <v>338</v>
      </c>
    </row>
    <row r="83" spans="1:38" s="90" customFormat="1" ht="26.25" customHeight="1" thickBot="1" x14ac:dyDescent="0.3">
      <c r="A83" s="77" t="s">
        <v>100</v>
      </c>
      <c r="B83" s="84" t="s">
        <v>194</v>
      </c>
      <c r="C83" s="83" t="s">
        <v>62</v>
      </c>
      <c r="D83" s="121"/>
      <c r="E83" s="122" t="s">
        <v>421</v>
      </c>
      <c r="F83" s="122">
        <v>5.6871999705296219E-4</v>
      </c>
      <c r="G83" s="122" t="s">
        <v>421</v>
      </c>
      <c r="H83" s="122" t="s">
        <v>420</v>
      </c>
      <c r="I83" s="122">
        <v>1.4217999926324055E-4</v>
      </c>
      <c r="J83" s="122">
        <v>1.0663499944743042E-3</v>
      </c>
      <c r="K83" s="122">
        <v>4.97629997421342E-3</v>
      </c>
      <c r="L83" s="122">
        <v>8.1042599580047115E-6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0.39222042764639753</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5.0608499999999996E-3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6.3620390962344509E-3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1198726</v>
      </c>
      <c r="AL87" s="124" t="s">
        <v>338</v>
      </c>
    </row>
    <row r="88" spans="1:38" s="90" customFormat="1" ht="26.25" customHeight="1" thickBot="1" x14ac:dyDescent="0.3">
      <c r="A88" s="77" t="s">
        <v>103</v>
      </c>
      <c r="B88" s="77" t="s">
        <v>199</v>
      </c>
      <c r="C88" s="83" t="s">
        <v>80</v>
      </c>
      <c r="D88" s="121"/>
      <c r="E88" s="122" t="s">
        <v>422</v>
      </c>
      <c r="F88" s="122">
        <v>3.0108982871081501E-2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0.18092649999999999</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5.5259012999263873E-3</v>
      </c>
      <c r="F91" s="122">
        <v>1.4800313983738956E-2</v>
      </c>
      <c r="G91" s="122">
        <v>1.7804578218731028E-3</v>
      </c>
      <c r="H91" s="122">
        <v>1.2690351866222452E-2</v>
      </c>
      <c r="I91" s="122">
        <v>8.6889197891051692E-2</v>
      </c>
      <c r="J91" s="122">
        <v>9.0884879599120783E-2</v>
      </c>
      <c r="K91" s="122">
        <v>9.1710165254122136E-2</v>
      </c>
      <c r="L91" s="122">
        <v>3.7153680764964524E-4</v>
      </c>
      <c r="M91" s="122">
        <v>0.16908661597709509</v>
      </c>
      <c r="N91" s="122">
        <v>6.5644344286401174E-2</v>
      </c>
      <c r="O91" s="122">
        <v>1.9103908089344215E-2</v>
      </c>
      <c r="P91" s="122">
        <v>4.3285510561043609E-4</v>
      </c>
      <c r="Q91" s="122">
        <v>1.3033049370948755E-4</v>
      </c>
      <c r="R91" s="122">
        <v>1.1934969222650926E-2</v>
      </c>
      <c r="S91" s="122">
        <v>0.47454821442152056</v>
      </c>
      <c r="T91" s="122">
        <v>2.8013846092934912E-2</v>
      </c>
      <c r="U91" s="122">
        <v>2.5182436994753083E-3</v>
      </c>
      <c r="V91" s="122">
        <v>0.27356061765068573</v>
      </c>
      <c r="W91" s="122">
        <v>3.0579161123427595E-4</v>
      </c>
      <c r="X91" s="122">
        <v>3.3942868847004629E-4</v>
      </c>
      <c r="Y91" s="122">
        <v>1.3760622505542419E-4</v>
      </c>
      <c r="Z91" s="122">
        <v>1.3760622505542419E-4</v>
      </c>
      <c r="AA91" s="122">
        <v>1.3760622505542419E-4</v>
      </c>
      <c r="AB91" s="122">
        <v>7.5224736363631891E-4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0.1776492834016011</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3.7459101299848353E-5</v>
      </c>
      <c r="F99" s="122">
        <v>1.624128251782107E-3</v>
      </c>
      <c r="G99" s="122" t="s">
        <v>420</v>
      </c>
      <c r="H99" s="122">
        <v>1.2760645299312173E-3</v>
      </c>
      <c r="I99" s="122">
        <v>2.890645570114157E-5</v>
      </c>
      <c r="J99" s="122">
        <v>4.4417236809071198E-5</v>
      </c>
      <c r="K99" s="122">
        <v>9.7294899677013085E-5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7.0503550490589206E-2</v>
      </c>
      <c r="AL99" s="124" t="s">
        <v>334</v>
      </c>
    </row>
    <row r="100" spans="1:38" s="90" customFormat="1" ht="26.25" customHeight="1" thickBot="1" x14ac:dyDescent="0.3">
      <c r="A100" s="77" t="s">
        <v>104</v>
      </c>
      <c r="B100" s="77" t="s">
        <v>203</v>
      </c>
      <c r="C100" s="77" t="s">
        <v>357</v>
      </c>
      <c r="D100" s="129"/>
      <c r="E100" s="122">
        <v>7.2411599128672952E-5</v>
      </c>
      <c r="F100" s="122">
        <v>1.7048883744930046E-3</v>
      </c>
      <c r="G100" s="122" t="s">
        <v>420</v>
      </c>
      <c r="H100" s="122">
        <v>1.4474366053039141E-3</v>
      </c>
      <c r="I100" s="122">
        <v>3.569483658118047E-5</v>
      </c>
      <c r="J100" s="122">
        <v>5.3553305812143045E-5</v>
      </c>
      <c r="K100" s="122">
        <v>1.1701324883210218E-4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0.19879580057866167</v>
      </c>
      <c r="AL100" s="124" t="s">
        <v>334</v>
      </c>
    </row>
    <row r="101" spans="1:38" s="90" customFormat="1" ht="26.25" customHeight="1" thickBot="1" x14ac:dyDescent="0.3">
      <c r="A101" s="77" t="s">
        <v>104</v>
      </c>
      <c r="B101" s="77" t="s">
        <v>205</v>
      </c>
      <c r="C101" s="77" t="s">
        <v>244</v>
      </c>
      <c r="D101" s="129"/>
      <c r="E101" s="122">
        <v>8.3728930854210869E-7</v>
      </c>
      <c r="F101" s="122">
        <v>4.8645279851204057E-6</v>
      </c>
      <c r="G101" s="122" t="s">
        <v>420</v>
      </c>
      <c r="H101" s="122">
        <v>1.9563301419811361E-5</v>
      </c>
      <c r="I101" s="122">
        <v>4.2559297512583398E-7</v>
      </c>
      <c r="J101" s="122">
        <v>1.2767789253775019E-6</v>
      </c>
      <c r="K101" s="122">
        <v>2.9791508258808381E-6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2.1279648756291701E-2</v>
      </c>
      <c r="AL101" s="124" t="s">
        <v>334</v>
      </c>
    </row>
    <row r="102" spans="1:38" s="90" customFormat="1" ht="26.25" customHeight="1" thickBot="1" x14ac:dyDescent="0.3">
      <c r="A102" s="77" t="s">
        <v>104</v>
      </c>
      <c r="B102" s="77" t="s">
        <v>206</v>
      </c>
      <c r="C102" s="77" t="s">
        <v>358</v>
      </c>
      <c r="D102" s="129"/>
      <c r="E102" s="122">
        <v>7.3450189057211289E-8</v>
      </c>
      <c r="F102" s="122">
        <v>2.4068221582476255E-6</v>
      </c>
      <c r="G102" s="122" t="s">
        <v>420</v>
      </c>
      <c r="H102" s="122">
        <v>7.0406036621447528E-6</v>
      </c>
      <c r="I102" s="122">
        <v>2.6090499442479392E-8</v>
      </c>
      <c r="J102" s="122">
        <v>3.2061918915304614E-7</v>
      </c>
      <c r="K102" s="122">
        <v>2.2832464957070703E-6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3.2968312271108046E-3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1.4801458436811032E-6</v>
      </c>
      <c r="F104" s="122">
        <v>1.7887380136534562E-5</v>
      </c>
      <c r="G104" s="122" t="s">
        <v>420</v>
      </c>
      <c r="H104" s="122">
        <v>3.0744790813228889E-5</v>
      </c>
      <c r="I104" s="122">
        <v>6.1375050526289667E-7</v>
      </c>
      <c r="J104" s="122">
        <v>1.8412515157886896E-6</v>
      </c>
      <c r="K104" s="122">
        <v>4.296253536840276E-6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3.0687525263144829E-2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1.4728215476678114E-6</v>
      </c>
      <c r="F107" s="122">
        <v>1.6475294364490449E-5</v>
      </c>
      <c r="G107" s="122" t="s">
        <v>420</v>
      </c>
      <c r="H107" s="122">
        <v>5.8736758870963913E-5</v>
      </c>
      <c r="I107" s="122">
        <v>4.3973747185275285E-8</v>
      </c>
      <c r="J107" s="122">
        <v>1.0993436796318819E-6</v>
      </c>
      <c r="K107" s="122">
        <v>5.2218824782514393E-6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0.2198687359263764</v>
      </c>
      <c r="AL107" s="124" t="s">
        <v>334</v>
      </c>
    </row>
    <row r="108" spans="1:38" s="90" customFormat="1" ht="26.25" customHeight="1" thickBot="1" x14ac:dyDescent="0.3">
      <c r="A108" s="77" t="s">
        <v>104</v>
      </c>
      <c r="B108" s="77" t="s">
        <v>300</v>
      </c>
      <c r="C108" s="77" t="s">
        <v>360</v>
      </c>
      <c r="D108" s="129"/>
      <c r="E108" s="122">
        <v>3.0200699132300915E-6</v>
      </c>
      <c r="F108" s="122">
        <v>7.820663996425523E-5</v>
      </c>
      <c r="G108" s="122" t="s">
        <v>420</v>
      </c>
      <c r="H108" s="122">
        <v>6.2549531939005743E-5</v>
      </c>
      <c r="I108" s="122">
        <v>9.0727869508032211E-7</v>
      </c>
      <c r="J108" s="122">
        <v>1.2097049267737628E-5</v>
      </c>
      <c r="K108" s="122">
        <v>2.4194098535475256E-5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0.60485246338688137</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1.2842239894820312E-7</v>
      </c>
      <c r="F110" s="122">
        <v>1.0136140918821468E-5</v>
      </c>
      <c r="G110" s="122" t="s">
        <v>420</v>
      </c>
      <c r="H110" s="122">
        <v>3.7746831653036303E-6</v>
      </c>
      <c r="I110" s="122">
        <v>4.3429297410753956E-7</v>
      </c>
      <c r="J110" s="122">
        <v>3.1055559874757298E-6</v>
      </c>
      <c r="K110" s="122">
        <v>3.3946734001664275E-6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3.1991467547196839E-2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1.1265286920529121E-3</v>
      </c>
      <c r="F112" s="122" t="s">
        <v>421</v>
      </c>
      <c r="G112" s="122" t="s">
        <v>420</v>
      </c>
      <c r="H112" s="122">
        <v>1.1170431769034158E-3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28163.217301322802</v>
      </c>
      <c r="AL112" s="124" t="s">
        <v>411</v>
      </c>
    </row>
    <row r="113" spans="1:38" s="90" customFormat="1" ht="26.25" customHeight="1" thickBot="1" x14ac:dyDescent="0.3">
      <c r="A113" s="77" t="s">
        <v>114</v>
      </c>
      <c r="B113" s="84" t="s">
        <v>222</v>
      </c>
      <c r="C113" s="84" t="s">
        <v>120</v>
      </c>
      <c r="D113" s="121"/>
      <c r="E113" s="122">
        <v>3.3720274393714592E-4</v>
      </c>
      <c r="F113" s="122" t="s">
        <v>421</v>
      </c>
      <c r="G113" s="122" t="s">
        <v>420</v>
      </c>
      <c r="H113" s="122">
        <v>1.9621722558502835E-3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8430.0685984286501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4.3744849705221856E-4</v>
      </c>
      <c r="F116" s="122" t="s">
        <v>421</v>
      </c>
      <c r="G116" s="122" t="s">
        <v>420</v>
      </c>
      <c r="H116" s="122">
        <v>1.2889216953304345E-3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10936.212426305465</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2.0862943611170152E-5</v>
      </c>
      <c r="J119" s="122">
        <v>3.7258340001011244E-4</v>
      </c>
      <c r="K119" s="122">
        <v>3.7258340001011244E-4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305.3254260767867</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2.6257986642603658E-4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305.3254260767867</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3.5466143999999997E-3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14.777559999999999</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4.2042E-3</v>
      </c>
      <c r="F133" s="122">
        <v>6.6248000000000007E-5</v>
      </c>
      <c r="G133" s="122">
        <v>5.7584800000000001E-4</v>
      </c>
      <c r="H133" s="122" t="s">
        <v>420</v>
      </c>
      <c r="I133" s="122">
        <v>1.7683120000000003E-4</v>
      </c>
      <c r="J133" s="122">
        <v>1.7683120000000003E-4</v>
      </c>
      <c r="K133" s="122">
        <v>1.9650176000000002E-4</v>
      </c>
      <c r="L133" s="122" t="s">
        <v>421</v>
      </c>
      <c r="M133" s="122">
        <v>7.1344000000000008E-4</v>
      </c>
      <c r="N133" s="122">
        <v>1.5303288E-4</v>
      </c>
      <c r="O133" s="122">
        <v>2.5632880000000002E-5</v>
      </c>
      <c r="P133" s="122">
        <v>7.5930400000000006E-3</v>
      </c>
      <c r="Q133" s="122">
        <v>6.9356560000000003E-5</v>
      </c>
      <c r="R133" s="122">
        <v>6.9101760000000014E-5</v>
      </c>
      <c r="S133" s="122">
        <v>6.3343279999999999E-5</v>
      </c>
      <c r="T133" s="122">
        <v>8.831368E-5</v>
      </c>
      <c r="U133" s="122">
        <v>1.0079888000000001E-4</v>
      </c>
      <c r="V133" s="122">
        <v>8.1597152000000006E-4</v>
      </c>
      <c r="W133" s="122">
        <v>1.3759200000000002E-4</v>
      </c>
      <c r="X133" s="122">
        <v>6.72672E-8</v>
      </c>
      <c r="Y133" s="122">
        <v>3.6742160000000004E-8</v>
      </c>
      <c r="Z133" s="122">
        <v>3.2818240000000007E-8</v>
      </c>
      <c r="AA133" s="122">
        <v>3.5621040000000005E-8</v>
      </c>
      <c r="AB133" s="122">
        <v>1.7244864000000003E-7</v>
      </c>
      <c r="AC133" s="122">
        <v>7.6440000000000004E-4</v>
      </c>
      <c r="AD133" s="122">
        <v>2.0893600000000002E-3</v>
      </c>
      <c r="AE133" s="123"/>
      <c r="AF133" s="122" t="s">
        <v>420</v>
      </c>
      <c r="AG133" s="122" t="s">
        <v>420</v>
      </c>
      <c r="AH133" s="122" t="s">
        <v>420</v>
      </c>
      <c r="AI133" s="122" t="s">
        <v>420</v>
      </c>
      <c r="AJ133" s="122" t="s">
        <v>420</v>
      </c>
      <c r="AK133" s="122">
        <v>5096</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1.8794999999999999E-3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125300000</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5.0936369999999995E-2</v>
      </c>
      <c r="J139" s="122">
        <v>5.0936369999999995E-2</v>
      </c>
      <c r="K139" s="122">
        <v>5.0936369999999995E-2</v>
      </c>
      <c r="L139" s="122" t="s">
        <v>421</v>
      </c>
      <c r="M139" s="122" t="s">
        <v>421</v>
      </c>
      <c r="N139" s="122">
        <v>1.4874000000000002E-4</v>
      </c>
      <c r="O139" s="122">
        <v>2.9758000000000003E-4</v>
      </c>
      <c r="P139" s="122">
        <v>2.9758000000000003E-4</v>
      </c>
      <c r="Q139" s="122">
        <v>4.7195000000000006E-4</v>
      </c>
      <c r="R139" s="122">
        <v>4.4864000000000004E-4</v>
      </c>
      <c r="S139" s="122">
        <v>1.0459899999999999E-3</v>
      </c>
      <c r="T139" s="122" t="s">
        <v>421</v>
      </c>
      <c r="U139" s="122" t="s">
        <v>421</v>
      </c>
      <c r="V139" s="122" t="s">
        <v>421</v>
      </c>
      <c r="W139" s="122">
        <v>0.50588999999999995</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1307</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5.0778999172832568</v>
      </c>
      <c r="F141" s="69">
        <f t="shared" ref="F141:AD141" si="0">SUM(F14:F140)</f>
        <v>4.3915824092218223</v>
      </c>
      <c r="G141" s="69">
        <f t="shared" si="0"/>
        <v>0.11241595240344335</v>
      </c>
      <c r="H141" s="69">
        <f t="shared" si="0"/>
        <v>6.2362345369320844E-2</v>
      </c>
      <c r="I141" s="69">
        <f t="shared" si="0"/>
        <v>0.45198118460459058</v>
      </c>
      <c r="J141" s="69">
        <f t="shared" si="0"/>
        <v>0.56608332320977461</v>
      </c>
      <c r="K141" s="69">
        <f t="shared" si="0"/>
        <v>0.73685122941732628</v>
      </c>
      <c r="L141" s="69">
        <f t="shared" si="0"/>
        <v>8.8811489330303584E-2</v>
      </c>
      <c r="M141" s="69">
        <f t="shared" si="0"/>
        <v>5.0113937550373713</v>
      </c>
      <c r="N141" s="69">
        <f t="shared" si="0"/>
        <v>0.76281661666864431</v>
      </c>
      <c r="O141" s="69">
        <f t="shared" si="0"/>
        <v>3.5965940017864413E-2</v>
      </c>
      <c r="P141" s="69">
        <f t="shared" si="0"/>
        <v>3.2241854805896718E-2</v>
      </c>
      <c r="Q141" s="69">
        <f t="shared" si="0"/>
        <v>1.7172793117565668E-2</v>
      </c>
      <c r="R141" s="69">
        <f>SUM(R14:R140)</f>
        <v>0.3333212014818816</v>
      </c>
      <c r="S141" s="69">
        <f t="shared" si="0"/>
        <v>5.4357762217174237</v>
      </c>
      <c r="T141" s="69">
        <f t="shared" si="0"/>
        <v>0.35406907895769846</v>
      </c>
      <c r="U141" s="69">
        <f t="shared" si="0"/>
        <v>1.3995121127490953E-2</v>
      </c>
      <c r="V141" s="69">
        <f t="shared" si="0"/>
        <v>1.9257917332993983</v>
      </c>
      <c r="W141" s="69">
        <f t="shared" si="0"/>
        <v>0.72152950168259045</v>
      </c>
      <c r="X141" s="69">
        <f t="shared" si="0"/>
        <v>3.0577305616200822E-2</v>
      </c>
      <c r="Y141" s="69">
        <f t="shared" si="0"/>
        <v>4.3116208293132216E-2</v>
      </c>
      <c r="Z141" s="69">
        <f t="shared" si="0"/>
        <v>1.9825192794962893E-2</v>
      </c>
      <c r="AA141" s="69">
        <f t="shared" si="0"/>
        <v>1.7937970393508917E-2</v>
      </c>
      <c r="AB141" s="69">
        <f t="shared" si="0"/>
        <v>0.11145652192205172</v>
      </c>
      <c r="AC141" s="69">
        <f t="shared" si="0"/>
        <v>2.3576597147235815E-2</v>
      </c>
      <c r="AD141" s="69">
        <f t="shared" si="0"/>
        <v>1.5705260428607509E-2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1.4475773910167082</v>
      </c>
      <c r="F143" s="78">
        <v>0.17242678001841255</v>
      </c>
      <c r="G143" s="78">
        <v>2.3823403214173638E-3</v>
      </c>
      <c r="H143" s="78">
        <v>2.1500071969807601E-2</v>
      </c>
      <c r="I143" s="78">
        <v>2.7005643463732257E-2</v>
      </c>
      <c r="J143" s="78">
        <v>2.7005643463732257E-2</v>
      </c>
      <c r="K143" s="78">
        <v>2.7005643463732257E-2</v>
      </c>
      <c r="L143" s="78">
        <v>1.7212952885103827E-2</v>
      </c>
      <c r="M143" s="78">
        <v>1.2676554340321531</v>
      </c>
      <c r="N143" s="78">
        <v>1.716724401723387E-4</v>
      </c>
      <c r="O143" s="78">
        <v>1.9972007869815274E-5</v>
      </c>
      <c r="P143" s="78">
        <v>1.2405441302687295E-3</v>
      </c>
      <c r="Q143" s="78">
        <v>3.2932106108177009E-5</v>
      </c>
      <c r="R143" s="78">
        <v>1.4529423699559778E-3</v>
      </c>
      <c r="S143" s="78">
        <v>9.9362943460294976E-4</v>
      </c>
      <c r="T143" s="78">
        <v>1.8506667595106333E-4</v>
      </c>
      <c r="U143" s="78">
        <v>2.5920196476723528E-5</v>
      </c>
      <c r="V143" s="78">
        <v>4.4552780768666268E-3</v>
      </c>
      <c r="W143" s="78">
        <v>3.7868100000000002E-2</v>
      </c>
      <c r="X143" s="78">
        <v>3.2855464445E-3</v>
      </c>
      <c r="Y143" s="78">
        <v>3.6637900998E-3</v>
      </c>
      <c r="Z143" s="78">
        <v>2.8445131961999997E-3</v>
      </c>
      <c r="AA143" s="78">
        <v>3.1353298939000001E-3</v>
      </c>
      <c r="AB143" s="78">
        <v>1.2929179634399999E-2</v>
      </c>
      <c r="AC143" s="78">
        <v>3.7868699999999999E-5</v>
      </c>
      <c r="AD143" s="78">
        <v>7.5769000000000002E-6</v>
      </c>
      <c r="AE143" s="79"/>
      <c r="AF143" s="78">
        <v>7607.1855836569002</v>
      </c>
      <c r="AG143" s="78" t="s">
        <v>420</v>
      </c>
      <c r="AH143" s="78">
        <v>28.0562288695</v>
      </c>
      <c r="AI143" s="78">
        <v>425.22598991759997</v>
      </c>
      <c r="AJ143" s="78" t="s">
        <v>420</v>
      </c>
      <c r="AK143" s="78" t="s">
        <v>420</v>
      </c>
      <c r="AL143" s="88" t="s">
        <v>9</v>
      </c>
    </row>
    <row r="144" spans="1:38" s="75" customFormat="1" ht="26.25" customHeight="1" thickBot="1" x14ac:dyDescent="0.3">
      <c r="A144" s="89"/>
      <c r="B144" s="88" t="s">
        <v>371</v>
      </c>
      <c r="C144" s="87" t="s">
        <v>372</v>
      </c>
      <c r="D144" s="86" t="s">
        <v>1</v>
      </c>
      <c r="E144" s="78">
        <v>0.54720690417268014</v>
      </c>
      <c r="F144" s="78">
        <v>2.5163115749537775E-2</v>
      </c>
      <c r="G144" s="78">
        <v>5.6823490539644915E-4</v>
      </c>
      <c r="H144" s="78">
        <v>1.5348395474577873E-3</v>
      </c>
      <c r="I144" s="78">
        <v>8.7343422178835887E-3</v>
      </c>
      <c r="J144" s="78">
        <v>8.7343422178835887E-3</v>
      </c>
      <c r="K144" s="78">
        <v>8.7343422178835887E-3</v>
      </c>
      <c r="L144" s="78">
        <v>5.6124068899382571E-3</v>
      </c>
      <c r="M144" s="78">
        <v>0.11181897989445327</v>
      </c>
      <c r="N144" s="78">
        <v>2.1221000877600285E-5</v>
      </c>
      <c r="O144" s="78">
        <v>2.1624892346992538E-6</v>
      </c>
      <c r="P144" s="78">
        <v>2.1660225045961302E-4</v>
      </c>
      <c r="Q144" s="78">
        <v>4.2240056020504445E-6</v>
      </c>
      <c r="R144" s="78">
        <v>3.396536856434598E-4</v>
      </c>
      <c r="S144" s="78">
        <v>2.2804573803101937E-4</v>
      </c>
      <c r="T144" s="78">
        <v>1.016454994901795E-5</v>
      </c>
      <c r="U144" s="78">
        <v>4.1230327347023823E-6</v>
      </c>
      <c r="V144" s="78">
        <v>7.3911670622598693E-4</v>
      </c>
      <c r="W144" s="78">
        <v>7.4039000000000006E-3</v>
      </c>
      <c r="X144" s="78">
        <v>7.378862052000001E-4</v>
      </c>
      <c r="Y144" s="78">
        <v>8.2699516610000004E-4</v>
      </c>
      <c r="Z144" s="78">
        <v>6.4855892350000003E-4</v>
      </c>
      <c r="AA144" s="78">
        <v>6.8798870690000007E-4</v>
      </c>
      <c r="AB144" s="78">
        <v>2.9014290017E-3</v>
      </c>
      <c r="AC144" s="78">
        <v>7.4041E-6</v>
      </c>
      <c r="AD144" s="78">
        <v>1.4857E-6</v>
      </c>
      <c r="AE144" s="79"/>
      <c r="AF144" s="78">
        <v>1617.8948038056999</v>
      </c>
      <c r="AG144" s="78" t="s">
        <v>420</v>
      </c>
      <c r="AH144" s="78" t="s">
        <v>421</v>
      </c>
      <c r="AI144" s="78">
        <v>86.282380080699994</v>
      </c>
      <c r="AJ144" s="78" t="s">
        <v>420</v>
      </c>
      <c r="AK144" s="78" t="s">
        <v>420</v>
      </c>
      <c r="AL144" s="88" t="s">
        <v>9</v>
      </c>
    </row>
    <row r="145" spans="1:38" s="75" customFormat="1" ht="26.25" customHeight="1" thickBot="1" x14ac:dyDescent="0.3">
      <c r="A145" s="89"/>
      <c r="B145" s="88" t="s">
        <v>373</v>
      </c>
      <c r="C145" s="87" t="s">
        <v>374</v>
      </c>
      <c r="D145" s="86" t="s">
        <v>1</v>
      </c>
      <c r="E145" s="78">
        <v>0.73907848504743878</v>
      </c>
      <c r="F145" s="78">
        <v>1.6039372544632901E-2</v>
      </c>
      <c r="G145" s="78">
        <v>7.0511310559817685E-4</v>
      </c>
      <c r="H145" s="78">
        <v>9.7177949549393807E-4</v>
      </c>
      <c r="I145" s="78">
        <v>9.2289799720298681E-3</v>
      </c>
      <c r="J145" s="78">
        <v>9.2289799720298681E-3</v>
      </c>
      <c r="K145" s="78">
        <v>9.2289799720298681E-3</v>
      </c>
      <c r="L145" s="78">
        <v>5.8519599326893948E-3</v>
      </c>
      <c r="M145" s="78">
        <v>0.22450926598169701</v>
      </c>
      <c r="N145" s="78">
        <v>2.4718644595662748E-5</v>
      </c>
      <c r="O145" s="78">
        <v>2.4718659405746679E-6</v>
      </c>
      <c r="P145" s="78">
        <v>2.6201732688579206E-4</v>
      </c>
      <c r="Q145" s="78">
        <v>4.9437281786283537E-6</v>
      </c>
      <c r="R145" s="78">
        <v>4.2021618429938169E-4</v>
      </c>
      <c r="S145" s="78">
        <v>2.817920396641725E-4</v>
      </c>
      <c r="T145" s="78">
        <v>9.8875193001134007E-6</v>
      </c>
      <c r="U145" s="78">
        <v>4.9437244761073725E-6</v>
      </c>
      <c r="V145" s="78">
        <v>8.8987029462369801E-4</v>
      </c>
      <c r="W145" s="78">
        <v>3.0019000000000001E-3</v>
      </c>
      <c r="X145" s="78">
        <v>1.149588848E-4</v>
      </c>
      <c r="Y145" s="78">
        <v>6.9613991639999996E-4</v>
      </c>
      <c r="Z145" s="78">
        <v>7.7788845700000003E-4</v>
      </c>
      <c r="AA145" s="78">
        <v>1.7882493299999999E-4</v>
      </c>
      <c r="AB145" s="78">
        <v>1.7678121912E-3</v>
      </c>
      <c r="AC145" s="78">
        <v>1.7444E-6</v>
      </c>
      <c r="AD145" s="78">
        <v>3.4970000000000001E-7</v>
      </c>
      <c r="AE145" s="79"/>
      <c r="AF145" s="78">
        <v>1988.884846551</v>
      </c>
      <c r="AG145" s="78" t="s">
        <v>420</v>
      </c>
      <c r="AH145" s="78">
        <v>3.5177241868000002</v>
      </c>
      <c r="AI145" s="78">
        <v>105.6820133845</v>
      </c>
      <c r="AJ145" s="78" t="s">
        <v>420</v>
      </c>
      <c r="AK145" s="78" t="s">
        <v>420</v>
      </c>
      <c r="AL145" s="88" t="s">
        <v>9</v>
      </c>
    </row>
    <row r="146" spans="1:38" s="75" customFormat="1" ht="26.25" customHeight="1" thickBot="1" x14ac:dyDescent="0.3">
      <c r="A146" s="89"/>
      <c r="B146" s="88" t="s">
        <v>375</v>
      </c>
      <c r="C146" s="87" t="s">
        <v>376</v>
      </c>
      <c r="D146" s="86" t="s">
        <v>1</v>
      </c>
      <c r="E146" s="78">
        <v>7.4824740455531526E-3</v>
      </c>
      <c r="F146" s="78">
        <v>4.1490854258581171E-2</v>
      </c>
      <c r="G146" s="78">
        <v>1.4942934855765298E-5</v>
      </c>
      <c r="H146" s="78">
        <v>6.6413347440278509E-5</v>
      </c>
      <c r="I146" s="78">
        <v>4.6266013745558982E-4</v>
      </c>
      <c r="J146" s="78">
        <v>4.6266013745558982E-4</v>
      </c>
      <c r="K146" s="78">
        <v>4.6266013745558982E-4</v>
      </c>
      <c r="L146" s="78">
        <v>9.6984246278722139E-5</v>
      </c>
      <c r="M146" s="78">
        <v>0.14491594175915559</v>
      </c>
      <c r="N146" s="78">
        <v>2.7139985504896365E-6</v>
      </c>
      <c r="O146" s="78">
        <v>3.7733930421013644E-5</v>
      </c>
      <c r="P146" s="78">
        <v>1.3309543240392329E-5</v>
      </c>
      <c r="Q146" s="78">
        <v>4.5786152789130639E-7</v>
      </c>
      <c r="R146" s="78">
        <v>1.6729465370667642E-4</v>
      </c>
      <c r="S146" s="78">
        <v>6.3928202696837402E-3</v>
      </c>
      <c r="T146" s="78">
        <v>2.6525893741162027E-4</v>
      </c>
      <c r="U146" s="78">
        <v>3.7570426019097726E-5</v>
      </c>
      <c r="V146" s="78">
        <v>3.7457407260179788E-3</v>
      </c>
      <c r="W146" s="78">
        <v>3.6920000000000003E-4</v>
      </c>
      <c r="X146" s="78">
        <v>9.9997587000000001E-6</v>
      </c>
      <c r="Y146" s="78">
        <v>1.1754471500000001E-5</v>
      </c>
      <c r="Z146" s="78">
        <v>8.0353781000000008E-6</v>
      </c>
      <c r="AA146" s="78">
        <v>1.2658045700000001E-5</v>
      </c>
      <c r="AB146" s="78">
        <v>4.2447653999999998E-5</v>
      </c>
      <c r="AC146" s="78">
        <v>3.6889999999999997E-7</v>
      </c>
      <c r="AD146" s="78">
        <v>1.114E-7</v>
      </c>
      <c r="AE146" s="79"/>
      <c r="AF146" s="78">
        <v>61.449735405799998</v>
      </c>
      <c r="AG146" s="78" t="s">
        <v>420</v>
      </c>
      <c r="AH146" s="78" t="s">
        <v>421</v>
      </c>
      <c r="AI146" s="78">
        <v>3.7375862435</v>
      </c>
      <c r="AJ146" s="78" t="s">
        <v>420</v>
      </c>
      <c r="AK146" s="78" t="s">
        <v>420</v>
      </c>
      <c r="AL146" s="88" t="s">
        <v>9</v>
      </c>
    </row>
    <row r="147" spans="1:38" s="75" customFormat="1" ht="26.25" customHeight="1" thickBot="1" x14ac:dyDescent="0.3">
      <c r="A147" s="89"/>
      <c r="B147" s="88" t="s">
        <v>377</v>
      </c>
      <c r="C147" s="87" t="s">
        <v>378</v>
      </c>
      <c r="D147" s="86" t="s">
        <v>1</v>
      </c>
      <c r="E147" s="78" t="s">
        <v>420</v>
      </c>
      <c r="F147" s="78">
        <v>0.23717700108540041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10.3014517309</v>
      </c>
      <c r="AG147" s="78" t="s">
        <v>420</v>
      </c>
      <c r="AH147" s="78" t="s">
        <v>420</v>
      </c>
      <c r="AI147" s="78">
        <v>0.62725770609999998</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5.6112613716275052E-2</v>
      </c>
      <c r="J148" s="78">
        <v>0.1155910368771151</v>
      </c>
      <c r="K148" s="78">
        <v>0.13958628557712829</v>
      </c>
      <c r="L148" s="78">
        <v>1.0724062756818113E-2</v>
      </c>
      <c r="M148" s="78" t="s">
        <v>420</v>
      </c>
      <c r="N148" s="80">
        <v>0.51857852723478914</v>
      </c>
      <c r="O148" s="78">
        <v>2.1390950156225954E-3</v>
      </c>
      <c r="P148" s="73" t="s">
        <v>421</v>
      </c>
      <c r="Q148" s="78">
        <v>5.8676942386520076E-3</v>
      </c>
      <c r="R148" s="78">
        <v>0.19496101707603306</v>
      </c>
      <c r="S148" s="78">
        <v>4.2922577705584049</v>
      </c>
      <c r="T148" s="78">
        <v>2.9066908331419311E-2</v>
      </c>
      <c r="U148" s="78">
        <v>2.7917257115425663E-3</v>
      </c>
      <c r="V148" s="78">
        <v>1.1417485727416898</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3271.4978262144032</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1.5735085321487024E-2</v>
      </c>
      <c r="J149" s="78">
        <v>2.9139046891642654E-2</v>
      </c>
      <c r="K149" s="78">
        <v>5.8278093783285308E-2</v>
      </c>
      <c r="L149" s="78">
        <v>6.1774779410282384E-4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3271.4978262144032</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4.6992719243879773</v>
      </c>
      <c r="F152" s="27">
        <f t="shared" ref="F152:AD152" si="1">F141 + F151 + IF(AND(OR($B$4="AT",$B$4="BE",$B$4="CH",$B$4="GB",$B$4="IE",$B$4="LT",$B$4="LU",$B$4="NL"),SUM(F143:F149)&gt;0),SUM(F143:F149)-SUM(F27:F33),0)</f>
        <v>4.3315363867227985</v>
      </c>
      <c r="G152" s="27">
        <f t="shared" si="1"/>
        <v>0.11191680554843428</v>
      </c>
      <c r="H152" s="27">
        <f t="shared" si="1"/>
        <v>5.843635784007932E-2</v>
      </c>
      <c r="I152" s="27">
        <f t="shared" si="1"/>
        <v>0.43609128652592721</v>
      </c>
      <c r="J152" s="27">
        <f t="shared" si="1"/>
        <v>0.54013562009252014</v>
      </c>
      <c r="K152" s="27">
        <f t="shared" si="1"/>
        <v>0.70361628817170863</v>
      </c>
      <c r="L152" s="27">
        <f t="shared" si="1"/>
        <v>8.3476869955759217E-2</v>
      </c>
      <c r="M152" s="27">
        <f t="shared" si="1"/>
        <v>4.7115541683104301</v>
      </c>
      <c r="N152" s="27">
        <f t="shared" si="1"/>
        <v>0.69100770716171711</v>
      </c>
      <c r="O152" s="27">
        <f t="shared" si="1"/>
        <v>3.5660282364795015E-2</v>
      </c>
      <c r="P152" s="27">
        <f t="shared" si="1"/>
        <v>3.1996281879459146E-2</v>
      </c>
      <c r="Q152" s="27">
        <f t="shared" si="1"/>
        <v>1.6354503737994554E-2</v>
      </c>
      <c r="R152" s="27">
        <f t="shared" si="1"/>
        <v>0.30600501325159146</v>
      </c>
      <c r="S152" s="27">
        <f t="shared" si="1"/>
        <v>4.8403771576211119</v>
      </c>
      <c r="T152" s="27">
        <f t="shared" si="1"/>
        <v>0.34997196876068393</v>
      </c>
      <c r="U152" s="27">
        <f t="shared" si="1"/>
        <v>1.3598546537179994E-2</v>
      </c>
      <c r="V152" s="27">
        <f t="shared" si="1"/>
        <v>1.7666330890463484</v>
      </c>
      <c r="W152" s="27">
        <f t="shared" si="1"/>
        <v>0.71490760168259049</v>
      </c>
      <c r="X152" s="27">
        <f t="shared" si="1"/>
        <v>3.0027065550300821E-2</v>
      </c>
      <c r="Y152" s="27">
        <f t="shared" si="1"/>
        <v>4.2428294152132215E-2</v>
      </c>
      <c r="Z152" s="27">
        <f t="shared" si="1"/>
        <v>1.9260232676662891E-2</v>
      </c>
      <c r="AA152" s="27">
        <f t="shared" si="1"/>
        <v>1.7403061520208919E-2</v>
      </c>
      <c r="AB152" s="27">
        <f t="shared" si="1"/>
        <v>0.10911849872355171</v>
      </c>
      <c r="AC152" s="27">
        <f t="shared" si="1"/>
        <v>2.3570136347235815E-2</v>
      </c>
      <c r="AD152" s="27">
        <f t="shared" si="1"/>
        <v>1.5703961028607508E-2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4.6992719243879773</v>
      </c>
      <c r="F154" s="27">
        <f>F141 + F153 - IF(OR($B$6=2005,$B$6&gt;=2020),SUM(F99:F122),0) + IF(AND(OR($B$4="AT",$B$4="BE",$B$4="CH",$B$4="GB",$B$4="IE",$B$4="LT",$B$4="LU",$B$4="NL"),SUM(F143:F149)&gt;0),SUM(F143:F149)-SUM(F27:F33),0)</f>
        <v>4.3315363867227985</v>
      </c>
      <c r="G154" s="27">
        <f>G141 + G153 + IF(AND(OR($B$4="AT",$B$4="BE",$B$4="CH",$B$4="GB",$B$4="IE",$B$4="LT",$B$4="LU",$B$4="NL"),SUM(G143:G149)&gt;0),SUM(G143:G149)-SUM(G27:G33),0)</f>
        <v>0.11191680554843428</v>
      </c>
      <c r="H154" s="27">
        <f t="shared" ref="H154:AD154" si="2">H141 + H153 + IF(AND(OR($B$4="AT",$B$4="BE",$B$4="CH",$B$4="GB",$B$4="IE",$B$4="LT",$B$4="LU",$B$4="NL"),SUM(H143:H149)&gt;0),SUM(H143:H149)-SUM(H27:H33),0)</f>
        <v>5.843635784007932E-2</v>
      </c>
      <c r="I154" s="27">
        <f t="shared" si="2"/>
        <v>0.43609128652592721</v>
      </c>
      <c r="J154" s="27">
        <f t="shared" si="2"/>
        <v>0.54013562009252014</v>
      </c>
      <c r="K154" s="27">
        <f t="shared" si="2"/>
        <v>0.70361628817170863</v>
      </c>
      <c r="L154" s="27">
        <f t="shared" si="2"/>
        <v>8.3476869955759217E-2</v>
      </c>
      <c r="M154" s="27">
        <f t="shared" si="2"/>
        <v>4.7115541683104301</v>
      </c>
      <c r="N154" s="27">
        <f t="shared" si="2"/>
        <v>0.69100770716171711</v>
      </c>
      <c r="O154" s="27">
        <f t="shared" si="2"/>
        <v>3.5660282364795015E-2</v>
      </c>
      <c r="P154" s="27">
        <f t="shared" si="2"/>
        <v>3.1996281879459146E-2</v>
      </c>
      <c r="Q154" s="27">
        <f t="shared" si="2"/>
        <v>1.6354503737994554E-2</v>
      </c>
      <c r="R154" s="27">
        <f t="shared" si="2"/>
        <v>0.30600501325159146</v>
      </c>
      <c r="S154" s="27">
        <f t="shared" si="2"/>
        <v>4.8403771576211119</v>
      </c>
      <c r="T154" s="27">
        <f t="shared" si="2"/>
        <v>0.34997196876068393</v>
      </c>
      <c r="U154" s="27">
        <f t="shared" si="2"/>
        <v>1.3598546537179994E-2</v>
      </c>
      <c r="V154" s="27">
        <f t="shared" si="2"/>
        <v>1.7666330890463484</v>
      </c>
      <c r="W154" s="27">
        <f t="shared" si="2"/>
        <v>0.71490760168259049</v>
      </c>
      <c r="X154" s="27">
        <f t="shared" si="2"/>
        <v>3.0027065550300821E-2</v>
      </c>
      <c r="Y154" s="27">
        <f t="shared" si="2"/>
        <v>4.2428294152132215E-2</v>
      </c>
      <c r="Z154" s="27">
        <f t="shared" si="2"/>
        <v>1.9260232676662891E-2</v>
      </c>
      <c r="AA154" s="27">
        <f t="shared" si="2"/>
        <v>1.7403061520208919E-2</v>
      </c>
      <c r="AB154" s="27">
        <f t="shared" si="2"/>
        <v>0.10911849872355171</v>
      </c>
      <c r="AC154" s="27">
        <f t="shared" si="2"/>
        <v>2.3570136347235815E-2</v>
      </c>
      <c r="AD154" s="27">
        <f t="shared" si="2"/>
        <v>1.5703961028607508E-2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W10:AD10"/>
    <mergeCell ref="Q10:V11"/>
    <mergeCell ref="AF10:AL11"/>
    <mergeCell ref="X11:AB11"/>
    <mergeCell ref="A10:A12"/>
    <mergeCell ref="B10:D12"/>
    <mergeCell ref="E10:H11"/>
    <mergeCell ref="I10:L11"/>
    <mergeCell ref="M10:M11"/>
    <mergeCell ref="N10:P11"/>
    <mergeCell ref="A166:G166"/>
    <mergeCell ref="A167:G167"/>
    <mergeCell ref="A168:G168"/>
    <mergeCell ref="A169:G169"/>
    <mergeCell ref="A170:G170"/>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85"/>
  <sheetViews>
    <sheetView zoomScale="80" zoomScaleNormal="80" workbookViewId="0">
      <pane xSplit="4" ySplit="13" topLeftCell="E14" activePane="bottomRight" state="frozen"/>
      <selection activeCell="I132" sqref="I132"/>
      <selection pane="topRight" activeCell="I132" sqref="I132"/>
      <selection pane="bottomLeft" activeCell="I132" sqref="I132"/>
      <selection pane="bottomRight" activeCell="AG24" sqref="AG24"/>
    </sheetView>
  </sheetViews>
  <sheetFormatPr defaultColWidth="8.88671875" defaultRowHeight="13.2" x14ac:dyDescent="0.25"/>
  <cols>
    <col min="1" max="2" width="21.44140625" style="1" customWidth="1"/>
    <col min="3" max="3" width="46.44140625" style="47" customWidth="1"/>
    <col min="4" max="4" width="7.109375" style="1" bestFit="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55468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2019</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2019</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0.30475594270705653</v>
      </c>
      <c r="F14" s="122">
        <v>1.4683800859770097E-2</v>
      </c>
      <c r="G14" s="122">
        <v>2.230529574166632E-3</v>
      </c>
      <c r="H14" s="122">
        <v>1.8533222742563795E-3</v>
      </c>
      <c r="I14" s="122">
        <v>3.7545847548007484E-3</v>
      </c>
      <c r="J14" s="122">
        <v>3.7811772980540803E-3</v>
      </c>
      <c r="K14" s="122">
        <v>3.8177420450274113E-3</v>
      </c>
      <c r="L14" s="122">
        <v>1.3208251500619635E-4</v>
      </c>
      <c r="M14" s="122">
        <v>9.5068092890188763E-2</v>
      </c>
      <c r="N14" s="122">
        <v>0.12404778120614038</v>
      </c>
      <c r="O14" s="122">
        <v>2.0362257902546113E-3</v>
      </c>
      <c r="P14" s="122">
        <v>4.0993736021725444E-3</v>
      </c>
      <c r="Q14" s="122">
        <v>4.3948693349660332E-3</v>
      </c>
      <c r="R14" s="122">
        <v>1.344252615006074E-2</v>
      </c>
      <c r="S14" s="122">
        <v>1.0064689316455423E-2</v>
      </c>
      <c r="T14" s="122">
        <v>4.1546965782197414E-3</v>
      </c>
      <c r="U14" s="122">
        <v>5.8903687893545617E-3</v>
      </c>
      <c r="V14" s="122">
        <v>0.28004661305400369</v>
      </c>
      <c r="W14" s="122">
        <v>1.011220300004882E-2</v>
      </c>
      <c r="X14" s="122">
        <v>4.1468028000000007E-6</v>
      </c>
      <c r="Y14" s="122">
        <v>8.8366392999999992E-6</v>
      </c>
      <c r="Z14" s="122">
        <v>4.6898365000000002E-6</v>
      </c>
      <c r="AA14" s="122">
        <v>5.8032123663804397E-6</v>
      </c>
      <c r="AB14" s="122">
        <v>2.33998158E-5</v>
      </c>
      <c r="AC14" s="122">
        <v>2.23137484E-2</v>
      </c>
      <c r="AD14" s="122">
        <v>1.6784677999999998E-6</v>
      </c>
      <c r="AE14" s="123"/>
      <c r="AF14" s="122">
        <v>2.9602620000000002</v>
      </c>
      <c r="AG14" s="122" t="s">
        <v>420</v>
      </c>
      <c r="AH14" s="122">
        <v>1419.4326694021736</v>
      </c>
      <c r="AI14" s="122">
        <v>2677.4844007091615</v>
      </c>
      <c r="AJ14" s="122">
        <v>2240.185977470393</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7.2359682253428551E-2</v>
      </c>
      <c r="F23" s="122">
        <v>5.4999669805906717E-2</v>
      </c>
      <c r="G23" s="122">
        <v>1.1979859287262441E-4</v>
      </c>
      <c r="H23" s="122">
        <v>8.7863319746625114E-5</v>
      </c>
      <c r="I23" s="122">
        <v>6.7401623136443397E-3</v>
      </c>
      <c r="J23" s="122">
        <v>1.5250507059343919E-2</v>
      </c>
      <c r="K23" s="122">
        <v>8.8873860654811537E-2</v>
      </c>
      <c r="L23" s="122">
        <v>4.1413812710661959E-3</v>
      </c>
      <c r="M23" s="122">
        <v>0.30949281792438943</v>
      </c>
      <c r="N23" s="122">
        <v>7.5784889862880819E-6</v>
      </c>
      <c r="O23" s="122">
        <v>2.1577303182428802E-4</v>
      </c>
      <c r="P23" s="122" t="s">
        <v>421</v>
      </c>
      <c r="Q23" s="122" t="s">
        <v>421</v>
      </c>
      <c r="R23" s="122">
        <v>5.8858432556920795E-4</v>
      </c>
      <c r="S23" s="122">
        <v>2.603911090217002E-2</v>
      </c>
      <c r="T23" s="122">
        <v>8.1304613383110093E-4</v>
      </c>
      <c r="U23" s="122">
        <v>1.1218469091467985E-4</v>
      </c>
      <c r="V23" s="122">
        <v>1.598456264022775E-2</v>
      </c>
      <c r="W23" s="122" t="s">
        <v>421</v>
      </c>
      <c r="X23" s="122">
        <v>3.4352869119334985E-4</v>
      </c>
      <c r="Y23" s="122">
        <v>5.6177035250709563E-4</v>
      </c>
      <c r="Z23" s="122" t="s">
        <v>420</v>
      </c>
      <c r="AA23" s="122" t="s">
        <v>420</v>
      </c>
      <c r="AB23" s="122">
        <v>9.0529904370044531E-4</v>
      </c>
      <c r="AC23" s="122" t="s">
        <v>421</v>
      </c>
      <c r="AD23" s="122" t="s">
        <v>420</v>
      </c>
      <c r="AE23" s="123"/>
      <c r="AF23" s="122">
        <v>485.91516580861435</v>
      </c>
      <c r="AG23" s="122" t="s">
        <v>420</v>
      </c>
      <c r="AH23" s="122" t="s">
        <v>420</v>
      </c>
      <c r="AI23" s="122">
        <v>0.94151670648138697</v>
      </c>
      <c r="AJ23" s="122" t="s">
        <v>420</v>
      </c>
      <c r="AK23" s="122" t="s">
        <v>337</v>
      </c>
      <c r="AL23" s="124" t="s">
        <v>9</v>
      </c>
    </row>
    <row r="24" spans="1:38" s="90" customFormat="1" ht="26.25" customHeight="1" thickBot="1" x14ac:dyDescent="0.3">
      <c r="A24" s="83" t="s">
        <v>100</v>
      </c>
      <c r="B24" s="77" t="s">
        <v>283</v>
      </c>
      <c r="C24" s="77" t="s">
        <v>295</v>
      </c>
      <c r="D24" s="121"/>
      <c r="E24" s="122">
        <v>0.18242103844665439</v>
      </c>
      <c r="F24" s="122">
        <v>3.5998811499911694E-2</v>
      </c>
      <c r="G24" s="122">
        <v>2.5222907769899914E-3</v>
      </c>
      <c r="H24" s="122">
        <v>5.8055579030031669E-4</v>
      </c>
      <c r="I24" s="122">
        <v>1.3656929533437615E-2</v>
      </c>
      <c r="J24" s="122">
        <v>1.3656929533437615E-2</v>
      </c>
      <c r="K24" s="122">
        <v>1.3656929533437615E-2</v>
      </c>
      <c r="L24" s="122">
        <v>7.2993196002046883E-3</v>
      </c>
      <c r="M24" s="122">
        <v>6.7777609475480949E-2</v>
      </c>
      <c r="N24" s="122">
        <v>6.1399562797312035E-5</v>
      </c>
      <c r="O24" s="122">
        <v>4.6694200460632655E-6</v>
      </c>
      <c r="P24" s="122">
        <v>5.419801413247096E-4</v>
      </c>
      <c r="Q24" s="122">
        <v>1.0541704507424147E-4</v>
      </c>
      <c r="R24" s="122">
        <v>1.4103802531540663E-4</v>
      </c>
      <c r="S24" s="122">
        <v>1.4508718538962871E-4</v>
      </c>
      <c r="T24" s="122">
        <v>1.6366472967089415E-5</v>
      </c>
      <c r="U24" s="122">
        <v>1.2126993691105055E-4</v>
      </c>
      <c r="V24" s="122">
        <v>1.9457939992255077E-2</v>
      </c>
      <c r="W24" s="122">
        <v>9.0906340253981311E-4</v>
      </c>
      <c r="X24" s="122">
        <v>1.2337289034468891E-6</v>
      </c>
      <c r="Y24" s="122">
        <v>9.7399650272122828E-6</v>
      </c>
      <c r="Z24" s="122">
        <v>1.1038627030840588E-6</v>
      </c>
      <c r="AA24" s="122">
        <v>9.7399650272122836E-7</v>
      </c>
      <c r="AB24" s="122">
        <v>1.3051553136464459E-5</v>
      </c>
      <c r="AC24" s="122" t="s">
        <v>421</v>
      </c>
      <c r="AD24" s="122" t="s">
        <v>421</v>
      </c>
      <c r="AE24" s="123"/>
      <c r="AF24" s="122">
        <v>649.45235305012068</v>
      </c>
      <c r="AG24" s="122" t="s">
        <v>420</v>
      </c>
      <c r="AH24" s="122">
        <v>859.24979896220054</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1.4730377824049683</v>
      </c>
      <c r="F27" s="122">
        <v>0.18024903098598635</v>
      </c>
      <c r="G27" s="122">
        <v>2.5563558963136324E-3</v>
      </c>
      <c r="H27" s="122">
        <v>2.6697143400517334E-2</v>
      </c>
      <c r="I27" s="122">
        <v>2.3416744691189598E-2</v>
      </c>
      <c r="J27" s="122">
        <v>2.3416744691189598E-2</v>
      </c>
      <c r="K27" s="122">
        <v>2.3416744691189598E-2</v>
      </c>
      <c r="L27" s="122">
        <v>1.4752872721822697E-2</v>
      </c>
      <c r="M27" s="122">
        <v>1.3653004285457262</v>
      </c>
      <c r="N27" s="122">
        <v>2.092147779048785E-4</v>
      </c>
      <c r="O27" s="122">
        <v>2.4583270699985754E-5</v>
      </c>
      <c r="P27" s="122">
        <v>1.4615164099803927E-3</v>
      </c>
      <c r="Q27" s="122">
        <v>4.001205912622671E-5</v>
      </c>
      <c r="R27" s="122">
        <v>1.6433644291702749E-3</v>
      </c>
      <c r="S27" s="122">
        <v>1.1272226037030838E-3</v>
      </c>
      <c r="T27" s="122">
        <v>2.3565031690611461E-4</v>
      </c>
      <c r="U27" s="122">
        <v>3.0857576852481959E-5</v>
      </c>
      <c r="V27" s="122">
        <v>5.2797293652344108E-3</v>
      </c>
      <c r="W27" s="122">
        <v>3.5484399999999999E-2</v>
      </c>
      <c r="X27" s="122">
        <v>3.5578556468000002E-3</v>
      </c>
      <c r="Y27" s="122">
        <v>3.8610998943000002E-3</v>
      </c>
      <c r="Z27" s="122">
        <v>2.9546713718999998E-3</v>
      </c>
      <c r="AA27" s="122">
        <v>3.3556338262000001E-3</v>
      </c>
      <c r="AB27" s="122">
        <v>1.37292607392E-2</v>
      </c>
      <c r="AC27" s="122">
        <v>3.5484500000000002E-5</v>
      </c>
      <c r="AD27" s="122">
        <v>7.0997E-6</v>
      </c>
      <c r="AE27" s="123"/>
      <c r="AF27" s="122">
        <v>8733.3796820459993</v>
      </c>
      <c r="AG27" s="122" t="s">
        <v>420</v>
      </c>
      <c r="AH27" s="122">
        <v>39.976758545999999</v>
      </c>
      <c r="AI27" s="122">
        <v>499.2742372299</v>
      </c>
      <c r="AJ27" s="122" t="s">
        <v>420</v>
      </c>
      <c r="AK27" s="122" t="s">
        <v>420</v>
      </c>
      <c r="AL27" s="124" t="s">
        <v>9</v>
      </c>
    </row>
    <row r="28" spans="1:38" s="90" customFormat="1" ht="26.25" customHeight="1" thickBot="1" x14ac:dyDescent="0.3">
      <c r="A28" s="77" t="s">
        <v>109</v>
      </c>
      <c r="B28" s="77" t="s">
        <v>140</v>
      </c>
      <c r="C28" s="77" t="s">
        <v>123</v>
      </c>
      <c r="D28" s="121"/>
      <c r="E28" s="122">
        <v>0.59460933588473164</v>
      </c>
      <c r="F28" s="122">
        <v>2.3385122769251174E-2</v>
      </c>
      <c r="G28" s="122">
        <v>6.3981227208012364E-4</v>
      </c>
      <c r="H28" s="122">
        <v>2.1290353039131859E-3</v>
      </c>
      <c r="I28" s="122">
        <v>6.6971007186167036E-3</v>
      </c>
      <c r="J28" s="122">
        <v>6.6971007186167036E-3</v>
      </c>
      <c r="K28" s="122">
        <v>6.6971007186167036E-3</v>
      </c>
      <c r="L28" s="122">
        <v>4.2994512311955446E-3</v>
      </c>
      <c r="M28" s="122">
        <v>9.4463438389488605E-2</v>
      </c>
      <c r="N28" s="122">
        <v>2.4041671910932718E-5</v>
      </c>
      <c r="O28" s="122">
        <v>2.4547829368535688E-6</v>
      </c>
      <c r="P28" s="122">
        <v>2.4438957075638537E-4</v>
      </c>
      <c r="Q28" s="122">
        <v>4.7830265093063957E-6</v>
      </c>
      <c r="R28" s="122">
        <v>3.8226169532610096E-4</v>
      </c>
      <c r="S28" s="122">
        <v>2.5668855111597098E-4</v>
      </c>
      <c r="T28" s="122">
        <v>1.1717222213425406E-5</v>
      </c>
      <c r="U28" s="122">
        <v>4.6564871449056537E-6</v>
      </c>
      <c r="V28" s="122">
        <v>8.3437150515099513E-4</v>
      </c>
      <c r="W28" s="122">
        <v>6.1329000000000002E-3</v>
      </c>
      <c r="X28" s="122">
        <v>8.3304844650000003E-4</v>
      </c>
      <c r="Y28" s="122">
        <v>9.3361787560000003E-4</v>
      </c>
      <c r="Z28" s="122">
        <v>7.3193175450000003E-4</v>
      </c>
      <c r="AA28" s="122">
        <v>7.7696165220000001E-4</v>
      </c>
      <c r="AB28" s="122">
        <v>3.2755597288000003E-3</v>
      </c>
      <c r="AC28" s="122">
        <v>6.1322000000000003E-6</v>
      </c>
      <c r="AD28" s="122">
        <v>1.2293E-6</v>
      </c>
      <c r="AE28" s="123"/>
      <c r="AF28" s="122">
        <v>1820.0621289727001</v>
      </c>
      <c r="AG28" s="122" t="s">
        <v>420</v>
      </c>
      <c r="AH28" s="122" t="s">
        <v>421</v>
      </c>
      <c r="AI28" s="122">
        <v>99.037977326399997</v>
      </c>
      <c r="AJ28" s="122" t="s">
        <v>420</v>
      </c>
      <c r="AK28" s="122" t="s">
        <v>420</v>
      </c>
      <c r="AL28" s="124" t="s">
        <v>9</v>
      </c>
    </row>
    <row r="29" spans="1:38" s="90" customFormat="1" ht="26.25" customHeight="1" thickBot="1" x14ac:dyDescent="0.3">
      <c r="A29" s="77" t="s">
        <v>109</v>
      </c>
      <c r="B29" s="77" t="s">
        <v>141</v>
      </c>
      <c r="C29" s="77" t="s">
        <v>124</v>
      </c>
      <c r="D29" s="121"/>
      <c r="E29" s="122">
        <v>0.71654991465229489</v>
      </c>
      <c r="F29" s="122">
        <v>1.4184765229368131E-2</v>
      </c>
      <c r="G29" s="122">
        <v>7.8390877527962418E-4</v>
      </c>
      <c r="H29" s="122">
        <v>1.0839898113736055E-3</v>
      </c>
      <c r="I29" s="122">
        <v>8.4682960495570791E-3</v>
      </c>
      <c r="J29" s="122">
        <v>8.4682960495570791E-3</v>
      </c>
      <c r="K29" s="122">
        <v>8.4682960495570791E-3</v>
      </c>
      <c r="L29" s="122">
        <v>5.0873072945700117E-3</v>
      </c>
      <c r="M29" s="122">
        <v>0.21440018758925827</v>
      </c>
      <c r="N29" s="122">
        <v>2.7388434964461404E-5</v>
      </c>
      <c r="O29" s="122">
        <v>2.738845725237301E-6</v>
      </c>
      <c r="P29" s="122">
        <v>2.9031695037791584E-4</v>
      </c>
      <c r="Q29" s="122">
        <v>5.4776858784966949E-6</v>
      </c>
      <c r="R29" s="122">
        <v>4.6560222985246103E-4</v>
      </c>
      <c r="S29" s="122">
        <v>3.1222739300509569E-4</v>
      </c>
      <c r="T29" s="122">
        <v>1.0955466480617794E-5</v>
      </c>
      <c r="U29" s="122">
        <v>5.4776803065187895E-6</v>
      </c>
      <c r="V29" s="122">
        <v>9.8598228801404582E-4</v>
      </c>
      <c r="W29" s="122">
        <v>2.6817000000000004E-3</v>
      </c>
      <c r="X29" s="122">
        <v>1.2763479580000001E-4</v>
      </c>
      <c r="Y29" s="122">
        <v>7.7289959990000008E-4</v>
      </c>
      <c r="Z29" s="122">
        <v>8.6366212109999999E-4</v>
      </c>
      <c r="AA29" s="122">
        <v>1.9854301609999999E-4</v>
      </c>
      <c r="AB29" s="122">
        <v>1.9627395329E-3</v>
      </c>
      <c r="AC29" s="122">
        <v>1.4719E-6</v>
      </c>
      <c r="AD29" s="122">
        <v>2.952E-7</v>
      </c>
      <c r="AE29" s="123"/>
      <c r="AF29" s="122">
        <v>2201.1475036743</v>
      </c>
      <c r="AG29" s="122" t="s">
        <v>420</v>
      </c>
      <c r="AH29" s="122">
        <v>4.3366407176999999</v>
      </c>
      <c r="AI29" s="122">
        <v>119.3145157335</v>
      </c>
      <c r="AJ29" s="122" t="s">
        <v>420</v>
      </c>
      <c r="AK29" s="122" t="s">
        <v>420</v>
      </c>
      <c r="AL29" s="124" t="s">
        <v>9</v>
      </c>
    </row>
    <row r="30" spans="1:38" s="90" customFormat="1" ht="26.25" customHeight="1" thickBot="1" x14ac:dyDescent="0.3">
      <c r="A30" s="77" t="s">
        <v>109</v>
      </c>
      <c r="B30" s="77" t="s">
        <v>142</v>
      </c>
      <c r="C30" s="77" t="s">
        <v>44</v>
      </c>
      <c r="D30" s="121"/>
      <c r="E30" s="122">
        <v>8.7640476936803359E-3</v>
      </c>
      <c r="F30" s="122">
        <v>4.8972646153441317E-2</v>
      </c>
      <c r="G30" s="122">
        <v>1.6619091946498851E-5</v>
      </c>
      <c r="H30" s="122">
        <v>8.6656354048475059E-5</v>
      </c>
      <c r="I30" s="122">
        <v>5.5464963205003833E-4</v>
      </c>
      <c r="J30" s="122">
        <v>5.5464963205003833E-4</v>
      </c>
      <c r="K30" s="122">
        <v>5.5464963205003833E-4</v>
      </c>
      <c r="L30" s="122">
        <v>1.1716273634490965E-4</v>
      </c>
      <c r="M30" s="122">
        <v>0.17423789003794649</v>
      </c>
      <c r="N30" s="122">
        <v>3.5259059970420285E-6</v>
      </c>
      <c r="O30" s="122">
        <v>4.6584469071252164E-5</v>
      </c>
      <c r="P30" s="122">
        <v>1.7388507616058728E-5</v>
      </c>
      <c r="Q30" s="122">
        <v>5.9816600933110348E-7</v>
      </c>
      <c r="R30" s="122">
        <v>2.0713995800342801E-4</v>
      </c>
      <c r="S30" s="122">
        <v>7.889022082253604E-3</v>
      </c>
      <c r="T30" s="122">
        <v>3.2757410888455905E-4</v>
      </c>
      <c r="U30" s="122">
        <v>4.6382767589331564E-5</v>
      </c>
      <c r="V30" s="122">
        <v>4.625772666446825E-3</v>
      </c>
      <c r="W30" s="122">
        <v>4.6770000000000004E-4</v>
      </c>
      <c r="X30" s="122">
        <v>1.31413259E-5</v>
      </c>
      <c r="Y30" s="122">
        <v>1.5374227799999999E-5</v>
      </c>
      <c r="Z30" s="122">
        <v>1.05796356E-5</v>
      </c>
      <c r="AA30" s="122">
        <v>1.65370236E-5</v>
      </c>
      <c r="AB30" s="122">
        <v>5.5632212900000003E-5</v>
      </c>
      <c r="AC30" s="122">
        <v>4.6769999999999999E-7</v>
      </c>
      <c r="AD30" s="122">
        <v>1.377E-7</v>
      </c>
      <c r="AE30" s="123"/>
      <c r="AF30" s="122">
        <v>80.193314416299998</v>
      </c>
      <c r="AG30" s="122" t="s">
        <v>420</v>
      </c>
      <c r="AH30" s="122" t="s">
        <v>421</v>
      </c>
      <c r="AI30" s="122">
        <v>4.9446395813999997</v>
      </c>
      <c r="AJ30" s="122" t="s">
        <v>420</v>
      </c>
      <c r="AK30" s="122" t="s">
        <v>420</v>
      </c>
      <c r="AL30" s="124" t="s">
        <v>9</v>
      </c>
    </row>
    <row r="31" spans="1:38" s="90" customFormat="1" ht="26.25" customHeight="1" thickBot="1" x14ac:dyDescent="0.3">
      <c r="A31" s="77" t="s">
        <v>109</v>
      </c>
      <c r="B31" s="77" t="s">
        <v>143</v>
      </c>
      <c r="C31" s="77" t="s">
        <v>45</v>
      </c>
      <c r="D31" s="121"/>
      <c r="E31" s="122" t="s">
        <v>420</v>
      </c>
      <c r="F31" s="122">
        <v>0.26171581533596522</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11.3490884079</v>
      </c>
      <c r="AG31" s="122" t="s">
        <v>420</v>
      </c>
      <c r="AH31" s="122" t="s">
        <v>420</v>
      </c>
      <c r="AI31" s="122">
        <v>0.70051626330000005</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6.3980596091864822E-2</v>
      </c>
      <c r="J32" s="122">
        <v>0.13171428492176465</v>
      </c>
      <c r="K32" s="122">
        <v>0.15914445418108994</v>
      </c>
      <c r="L32" s="122">
        <v>1.2250985660170615E-2</v>
      </c>
      <c r="M32" s="122" t="s">
        <v>420</v>
      </c>
      <c r="N32" s="126">
        <v>0.5901094312719255</v>
      </c>
      <c r="O32" s="122">
        <v>2.4354229865249646E-3</v>
      </c>
      <c r="P32" s="116" t="s">
        <v>421</v>
      </c>
      <c r="Q32" s="122">
        <v>6.6776407961911619E-3</v>
      </c>
      <c r="R32" s="122">
        <v>0.2218397304075802</v>
      </c>
      <c r="S32" s="122">
        <v>4.8839072431828576</v>
      </c>
      <c r="T32" s="122">
        <v>3.3082691937738745E-2</v>
      </c>
      <c r="U32" s="122">
        <v>3.1828890836218004E-3</v>
      </c>
      <c r="V32" s="122">
        <v>1.3014869634798103</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3762.9160085984659</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1.7949322698787618E-2</v>
      </c>
      <c r="J33" s="122">
        <v>3.3239486479236337E-2</v>
      </c>
      <c r="K33" s="122">
        <v>6.6478972958472674E-2</v>
      </c>
      <c r="L33" s="122">
        <v>7.046771133598106E-4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3762.9160085984659</v>
      </c>
      <c r="AL33" s="124" t="s">
        <v>381</v>
      </c>
    </row>
    <row r="34" spans="1:38" s="90" customFormat="1" ht="26.25" customHeight="1" thickBot="1" x14ac:dyDescent="0.3">
      <c r="A34" s="77" t="s">
        <v>107</v>
      </c>
      <c r="B34" s="77" t="s">
        <v>146</v>
      </c>
      <c r="C34" s="77" t="s">
        <v>48</v>
      </c>
      <c r="D34" s="121"/>
      <c r="E34" s="122">
        <v>6.7010740306498548E-2</v>
      </c>
      <c r="F34" s="122">
        <v>5.9479590657613981E-3</v>
      </c>
      <c r="G34" s="122">
        <v>1.3193254859359844E-4</v>
      </c>
      <c r="H34" s="122">
        <v>8.9604189253152298E-6</v>
      </c>
      <c r="I34" s="122">
        <v>1.751954301532493E-3</v>
      </c>
      <c r="J34" s="122">
        <v>1.8410087718331721E-3</v>
      </c>
      <c r="K34" s="122">
        <v>1.9438062159456843E-3</v>
      </c>
      <c r="L34" s="122">
        <v>1.1387702959961205E-3</v>
      </c>
      <c r="M34" s="122">
        <v>1.3682504727061109E-2</v>
      </c>
      <c r="N34" s="122" t="s">
        <v>421</v>
      </c>
      <c r="O34" s="122">
        <v>1.280845159262852E-5</v>
      </c>
      <c r="P34" s="122" t="s">
        <v>421</v>
      </c>
      <c r="Q34" s="122" t="s">
        <v>421</v>
      </c>
      <c r="R34" s="122">
        <v>6.3932314172647923E-5</v>
      </c>
      <c r="S34" s="122">
        <v>2.1735887380795352E-3</v>
      </c>
      <c r="T34" s="122">
        <v>8.9494245462657626E-5</v>
      </c>
      <c r="U34" s="122">
        <v>1.280845159262852E-5</v>
      </c>
      <c r="V34" s="122">
        <v>1.2786462834529586E-3</v>
      </c>
      <c r="W34" s="122" t="s">
        <v>421</v>
      </c>
      <c r="X34" s="122">
        <v>3.837038288263822E-5</v>
      </c>
      <c r="Y34" s="122">
        <v>6.3932314172647923E-5</v>
      </c>
      <c r="Z34" s="122" t="s">
        <v>421</v>
      </c>
      <c r="AA34" s="122" t="s">
        <v>421</v>
      </c>
      <c r="AB34" s="122">
        <v>1.0230269705528616E-4</v>
      </c>
      <c r="AC34" s="122" t="s">
        <v>420</v>
      </c>
      <c r="AD34" s="122" t="s">
        <v>420</v>
      </c>
      <c r="AE34" s="123"/>
      <c r="AF34" s="122">
        <v>54.971895247332696</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2.4394664647436313E-2</v>
      </c>
      <c r="F36" s="122">
        <v>5.9128342289492455E-4</v>
      </c>
      <c r="G36" s="122">
        <v>6.1493475981072153E-4</v>
      </c>
      <c r="H36" s="122">
        <v>2.4698753264925131E-4</v>
      </c>
      <c r="I36" s="122">
        <v>3.3742573999870362E-4</v>
      </c>
      <c r="J36" s="122">
        <v>3.6152757857003958E-4</v>
      </c>
      <c r="K36" s="122">
        <v>3.6152757857003958E-4</v>
      </c>
      <c r="L36" s="122">
        <v>1.6319422471899916E-5</v>
      </c>
      <c r="M36" s="122">
        <v>1.2974447679522914E-3</v>
      </c>
      <c r="N36" s="122">
        <v>4.3923911415051543E-5</v>
      </c>
      <c r="O36" s="122">
        <v>3.3787624165424261E-6</v>
      </c>
      <c r="P36" s="122">
        <v>1.0136287249627277E-5</v>
      </c>
      <c r="Q36" s="122">
        <v>1.3515049666169704E-5</v>
      </c>
      <c r="R36" s="122">
        <v>1.6893812082712127E-5</v>
      </c>
      <c r="S36" s="122">
        <v>2.9733109265573347E-4</v>
      </c>
      <c r="T36" s="122">
        <v>3.3787624165424254E-4</v>
      </c>
      <c r="U36" s="122">
        <v>3.3787624165424254E-5</v>
      </c>
      <c r="V36" s="122">
        <v>4.0545148998509105E-4</v>
      </c>
      <c r="W36" s="122">
        <v>4.3923911415051543E-5</v>
      </c>
      <c r="X36" s="122">
        <v>6.7575248330848512E-7</v>
      </c>
      <c r="Y36" s="122">
        <v>3.3787624165424261E-6</v>
      </c>
      <c r="Z36" s="122">
        <v>3.3787624165424261E-6</v>
      </c>
      <c r="AA36" s="122">
        <v>3.3787624165424256E-7</v>
      </c>
      <c r="AB36" s="122">
        <v>7.7711535580475801E-6</v>
      </c>
      <c r="AC36" s="122">
        <v>2.7030099332339409E-5</v>
      </c>
      <c r="AD36" s="122">
        <v>1.2839297182861218E-5</v>
      </c>
      <c r="AE36" s="123"/>
      <c r="AF36" s="122">
        <v>14.528678391132429</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8.4313725490196081</v>
      </c>
      <c r="AI37" s="122" t="s">
        <v>420</v>
      </c>
      <c r="AJ37" s="122" t="s">
        <v>420</v>
      </c>
      <c r="AK37" s="122" t="s">
        <v>337</v>
      </c>
      <c r="AL37" s="124" t="s">
        <v>9</v>
      </c>
    </row>
    <row r="38" spans="1:38" s="90" customFormat="1" ht="26.25" customHeight="1" thickBot="1" x14ac:dyDescent="0.3">
      <c r="A38" s="77" t="s">
        <v>107</v>
      </c>
      <c r="B38" s="77" t="s">
        <v>150</v>
      </c>
      <c r="C38" s="77" t="s">
        <v>249</v>
      </c>
      <c r="D38" s="129"/>
      <c r="E38" s="122">
        <v>4.072913758548939E-3</v>
      </c>
      <c r="F38" s="122">
        <v>3.8604431428313033E-4</v>
      </c>
      <c r="G38" s="122">
        <v>4.8904933779041442E-6</v>
      </c>
      <c r="H38" s="122">
        <v>3.6117808898093068E-6</v>
      </c>
      <c r="I38" s="122">
        <v>1.6539686794543411E-4</v>
      </c>
      <c r="J38" s="122">
        <v>2.871733776731408E-4</v>
      </c>
      <c r="K38" s="122">
        <v>1.201381032933217E-3</v>
      </c>
      <c r="L38" s="122">
        <v>1.0970928432711674E-4</v>
      </c>
      <c r="M38" s="122">
        <v>3.3964328439232017E-3</v>
      </c>
      <c r="N38" s="122">
        <v>2.2183283297977148E-10</v>
      </c>
      <c r="O38" s="122">
        <v>6.1983420235750575E-6</v>
      </c>
      <c r="P38" s="122" t="s">
        <v>421</v>
      </c>
      <c r="Q38" s="122" t="s">
        <v>421</v>
      </c>
      <c r="R38" s="122">
        <v>2.4433624530536456E-5</v>
      </c>
      <c r="S38" s="122">
        <v>8.8818401709133928E-4</v>
      </c>
      <c r="T38" s="122">
        <v>3.3458320203569779E-5</v>
      </c>
      <c r="U38" s="122">
        <v>4.5417187076356375E-6</v>
      </c>
      <c r="V38" s="122">
        <v>5.0969545776715839E-4</v>
      </c>
      <c r="W38" s="122" t="s">
        <v>421</v>
      </c>
      <c r="X38" s="122">
        <v>1.362554208594936E-5</v>
      </c>
      <c r="Y38" s="122">
        <v>2.2705073978364277E-5</v>
      </c>
      <c r="Z38" s="122" t="s">
        <v>420</v>
      </c>
      <c r="AA38" s="122" t="s">
        <v>420</v>
      </c>
      <c r="AB38" s="122">
        <v>3.6330616064313637E-5</v>
      </c>
      <c r="AC38" s="122" t="s">
        <v>421</v>
      </c>
      <c r="AD38" s="122" t="s">
        <v>420</v>
      </c>
      <c r="AE38" s="123"/>
      <c r="AF38" s="122">
        <v>19.541635803001775</v>
      </c>
      <c r="AG38" s="122" t="s">
        <v>420</v>
      </c>
      <c r="AH38" s="122" t="s">
        <v>420</v>
      </c>
      <c r="AI38" s="122">
        <v>2.755949354474798E-5</v>
      </c>
      <c r="AJ38" s="122" t="s">
        <v>420</v>
      </c>
      <c r="AK38" s="122" t="s">
        <v>337</v>
      </c>
      <c r="AL38" s="124" t="s">
        <v>9</v>
      </c>
    </row>
    <row r="39" spans="1:38" s="90" customFormat="1" ht="26.25" customHeight="1" thickBot="1" x14ac:dyDescent="0.3">
      <c r="A39" s="77" t="s">
        <v>101</v>
      </c>
      <c r="B39" s="77" t="s">
        <v>151</v>
      </c>
      <c r="C39" s="77" t="s">
        <v>345</v>
      </c>
      <c r="D39" s="121"/>
      <c r="E39" s="122">
        <v>0.44579294958813892</v>
      </c>
      <c r="F39" s="122">
        <v>0.30536199124194741</v>
      </c>
      <c r="G39" s="122">
        <v>1.1806010647872634E-2</v>
      </c>
      <c r="H39" s="122">
        <v>1.6015720279656911E-4</v>
      </c>
      <c r="I39" s="122">
        <v>3.8097767352619584E-2</v>
      </c>
      <c r="J39" s="122">
        <v>4.2902483436516654E-2</v>
      </c>
      <c r="K39" s="122">
        <v>4.2902483436516654E-2</v>
      </c>
      <c r="L39" s="122">
        <v>1.6514624875863651E-2</v>
      </c>
      <c r="M39" s="122">
        <v>0.49358037120065162</v>
      </c>
      <c r="N39" s="122">
        <v>1.2943299530573745E-2</v>
      </c>
      <c r="O39" s="122">
        <v>2.50931347482435E-4</v>
      </c>
      <c r="P39" s="122">
        <v>1.3485509014167152E-3</v>
      </c>
      <c r="Q39" s="122">
        <v>1.9891797126029911E-3</v>
      </c>
      <c r="R39" s="122">
        <v>1.6170211460477524E-2</v>
      </c>
      <c r="S39" s="122">
        <v>4.8356143200611965E-3</v>
      </c>
      <c r="T39" s="122">
        <v>0.20035099467653197</v>
      </c>
      <c r="U39" s="122">
        <v>8.4942554799625385E-4</v>
      </c>
      <c r="V39" s="122">
        <v>3.7503570503309505E-2</v>
      </c>
      <c r="W39" s="122">
        <v>9.609432167794146E-3</v>
      </c>
      <c r="X39" s="122">
        <v>3.0429868531348129E-6</v>
      </c>
      <c r="Y39" s="122">
        <v>2.4023580419485363E-5</v>
      </c>
      <c r="Z39" s="122">
        <v>2.7226724475416745E-6</v>
      </c>
      <c r="AA39" s="122">
        <v>2.4023580419485365E-6</v>
      </c>
      <c r="AB39" s="122">
        <v>3.2191597762110383E-5</v>
      </c>
      <c r="AC39" s="122">
        <v>3.5234584615245204E-4</v>
      </c>
      <c r="AD39" s="122">
        <v>2.0820436363553983E-7</v>
      </c>
      <c r="AE39" s="123"/>
      <c r="AF39" s="122">
        <v>1602.561988648943</v>
      </c>
      <c r="AG39" s="122" t="s">
        <v>420</v>
      </c>
      <c r="AH39" s="122">
        <v>11878.638663598205</v>
      </c>
      <c r="AI39" s="122">
        <v>4.3083619200000003</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0.80284248672039349</v>
      </c>
      <c r="F41" s="122">
        <v>0.16000308077516476</v>
      </c>
      <c r="G41" s="122">
        <v>8.487815286847393E-2</v>
      </c>
      <c r="H41" s="122">
        <v>7.5594342660261944E-3</v>
      </c>
      <c r="I41" s="122">
        <v>0.11222411005018772</v>
      </c>
      <c r="J41" s="122">
        <v>0.11403640784212155</v>
      </c>
      <c r="K41" s="122">
        <v>0.12180684716704859</v>
      </c>
      <c r="L41" s="122">
        <v>1.1172714203383291E-2</v>
      </c>
      <c r="M41" s="122">
        <v>1.5857378813525858</v>
      </c>
      <c r="N41" s="122">
        <v>1.6953007058383058E-2</v>
      </c>
      <c r="O41" s="122">
        <v>5.571526779151241E-4</v>
      </c>
      <c r="P41" s="122">
        <v>2.7058803766445956E-3</v>
      </c>
      <c r="Q41" s="122">
        <v>3.1496995824258586E-3</v>
      </c>
      <c r="R41" s="122">
        <v>6.7342864856349471E-3</v>
      </c>
      <c r="S41" s="122">
        <v>5.1836724758416164E-3</v>
      </c>
      <c r="T41" s="122">
        <v>1.8929483034377222E-3</v>
      </c>
      <c r="U41" s="122">
        <v>1.0293873541172744E-3</v>
      </c>
      <c r="V41" s="122">
        <v>5.812448552794322E-2</v>
      </c>
      <c r="W41" s="122">
        <v>0.11138410071648515</v>
      </c>
      <c r="X41" s="122">
        <v>2.5598202929352082E-2</v>
      </c>
      <c r="Y41" s="122">
        <v>3.6790668001660899E-2</v>
      </c>
      <c r="Z41" s="122">
        <v>1.4937941112604523E-2</v>
      </c>
      <c r="AA41" s="122">
        <v>1.3475262701118708E-2</v>
      </c>
      <c r="AB41" s="122">
        <v>9.0802074744736214E-2</v>
      </c>
      <c r="AC41" s="122">
        <v>2.6538437902300788E-4</v>
      </c>
      <c r="AD41" s="122">
        <v>1.3524960618353517E-2</v>
      </c>
      <c r="AE41" s="123"/>
      <c r="AF41" s="122">
        <v>4189.6053394699347</v>
      </c>
      <c r="AG41" s="122">
        <v>74.84969421691855</v>
      </c>
      <c r="AH41" s="122">
        <v>17365.266862253524</v>
      </c>
      <c r="AI41" s="122">
        <v>224.11494025463725</v>
      </c>
      <c r="AJ41" s="122" t="s">
        <v>420</v>
      </c>
      <c r="AK41" s="122" t="s">
        <v>337</v>
      </c>
      <c r="AL41" s="124" t="s">
        <v>9</v>
      </c>
    </row>
    <row r="42" spans="1:38" s="90" customFormat="1" ht="26.25" customHeight="1" thickBot="1" x14ac:dyDescent="0.3">
      <c r="A42" s="77" t="s">
        <v>107</v>
      </c>
      <c r="B42" s="77" t="s">
        <v>154</v>
      </c>
      <c r="C42" s="77" t="s">
        <v>50</v>
      </c>
      <c r="D42" s="121"/>
      <c r="E42" s="122">
        <v>3.0397490555328669E-3</v>
      </c>
      <c r="F42" s="122">
        <v>4.2648053528821631E-2</v>
      </c>
      <c r="G42" s="122">
        <v>3.1692021425565574E-6</v>
      </c>
      <c r="H42" s="122">
        <v>6.0569769820234386E-6</v>
      </c>
      <c r="I42" s="122">
        <v>2.2418441341055895E-4</v>
      </c>
      <c r="J42" s="122">
        <v>2.4448428269227904E-4</v>
      </c>
      <c r="K42" s="122">
        <v>2.6720201388115899E-4</v>
      </c>
      <c r="L42" s="122">
        <v>3.3572567743815499E-5</v>
      </c>
      <c r="M42" s="122">
        <v>0.20073453477350051</v>
      </c>
      <c r="N42" s="122">
        <v>1.0454858884549296E-5</v>
      </c>
      <c r="O42" s="122">
        <v>4.7098400598780063E-6</v>
      </c>
      <c r="P42" s="122" t="s">
        <v>421</v>
      </c>
      <c r="Q42" s="122" t="s">
        <v>421</v>
      </c>
      <c r="R42" s="122">
        <v>6.1170206962215634E-5</v>
      </c>
      <c r="S42" s="122">
        <v>1.5965321672446776E-3</v>
      </c>
      <c r="T42" s="122">
        <v>3.5816409794090857E-5</v>
      </c>
      <c r="U42" s="122">
        <v>4.2267299847380063E-6</v>
      </c>
      <c r="V42" s="122">
        <v>7.29170974718793E-4</v>
      </c>
      <c r="W42" s="122" t="s">
        <v>421</v>
      </c>
      <c r="X42" s="122">
        <v>1.2285180539647499E-5</v>
      </c>
      <c r="Y42" s="122">
        <v>1.3418612618835397E-5</v>
      </c>
      <c r="Z42" s="122" t="s">
        <v>420</v>
      </c>
      <c r="AA42" s="122" t="s">
        <v>420</v>
      </c>
      <c r="AB42" s="122">
        <v>2.5703793158482904E-5</v>
      </c>
      <c r="AC42" s="122" t="s">
        <v>421</v>
      </c>
      <c r="AD42" s="122" t="s">
        <v>420</v>
      </c>
      <c r="AE42" s="123"/>
      <c r="AF42" s="122">
        <v>18.724413832389363</v>
      </c>
      <c r="AG42" s="122" t="s">
        <v>420</v>
      </c>
      <c r="AH42" s="122" t="s">
        <v>420</v>
      </c>
      <c r="AI42" s="122">
        <v>1.29886370772834</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6.9793081440353759E-4</v>
      </c>
      <c r="F44" s="122">
        <v>2.923316810182746E-3</v>
      </c>
      <c r="G44" s="122">
        <v>6.3535782672418257E-7</v>
      </c>
      <c r="H44" s="122">
        <v>4.4082644415582164E-7</v>
      </c>
      <c r="I44" s="122">
        <v>1.3516735071370404E-4</v>
      </c>
      <c r="J44" s="122">
        <v>1.4414866158369422E-4</v>
      </c>
      <c r="K44" s="122">
        <v>2.3487491903722318E-4</v>
      </c>
      <c r="L44" s="122">
        <v>2.7541361237401414E-5</v>
      </c>
      <c r="M44" s="122">
        <v>1.146918807877983E-2</v>
      </c>
      <c r="N44" s="122">
        <v>3.9503562214608658E-7</v>
      </c>
      <c r="O44" s="122">
        <v>1.9357604631218533E-6</v>
      </c>
      <c r="P44" s="122" t="s">
        <v>421</v>
      </c>
      <c r="Q44" s="122" t="s">
        <v>421</v>
      </c>
      <c r="R44" s="122">
        <v>5.6249842476975364E-6</v>
      </c>
      <c r="S44" s="122">
        <v>2.486374302799773E-4</v>
      </c>
      <c r="T44" s="122">
        <v>6.9020692312217374E-6</v>
      </c>
      <c r="U44" s="122">
        <v>6.3854183866210103E-7</v>
      </c>
      <c r="V44" s="122">
        <v>1.4363450833778475E-4</v>
      </c>
      <c r="W44" s="122" t="s">
        <v>421</v>
      </c>
      <c r="X44" s="122">
        <v>2.1415693936232991E-6</v>
      </c>
      <c r="Y44" s="122">
        <v>3.0992400731054974E-6</v>
      </c>
      <c r="Z44" s="122" t="s">
        <v>420</v>
      </c>
      <c r="AA44" s="122" t="s">
        <v>420</v>
      </c>
      <c r="AB44" s="122">
        <v>5.2408094667287932E-6</v>
      </c>
      <c r="AC44" s="122" t="s">
        <v>421</v>
      </c>
      <c r="AD44" s="122" t="s">
        <v>420</v>
      </c>
      <c r="AE44" s="123"/>
      <c r="AF44" s="122">
        <v>2.7665358820067647</v>
      </c>
      <c r="AG44" s="122" t="s">
        <v>420</v>
      </c>
      <c r="AH44" s="122" t="s">
        <v>420</v>
      </c>
      <c r="AI44" s="122">
        <v>4.9077413529102457E-2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4.0445508728050276E-5</v>
      </c>
      <c r="F47" s="122">
        <v>5.6668757511748815E-6</v>
      </c>
      <c r="G47" s="122">
        <v>1.2042768014144209E-8</v>
      </c>
      <c r="H47" s="122">
        <v>1.0456845818424104E-8</v>
      </c>
      <c r="I47" s="122">
        <v>8.7650410870525326E-6</v>
      </c>
      <c r="J47" s="122">
        <v>5.1818222481083826E-5</v>
      </c>
      <c r="K47" s="122">
        <v>3.5024461641695431E-4</v>
      </c>
      <c r="L47" s="122">
        <v>2.0713693771101524E-6</v>
      </c>
      <c r="M47" s="122">
        <v>2.1585779474092711E-5</v>
      </c>
      <c r="N47" s="122" t="s">
        <v>420</v>
      </c>
      <c r="O47" s="122">
        <v>1.8696821968582833E-6</v>
      </c>
      <c r="P47" s="122" t="s">
        <v>421</v>
      </c>
      <c r="Q47" s="122" t="s">
        <v>421</v>
      </c>
      <c r="R47" s="122">
        <v>2.8262821101336699E-6</v>
      </c>
      <c r="S47" s="122">
        <v>1.6603195155894183E-4</v>
      </c>
      <c r="T47" s="122">
        <v>2.802388743867169E-6</v>
      </c>
      <c r="U47" s="122">
        <v>1.1183848452957113E-8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4.8090548347715617E-2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4.6060106306062054E-2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0.38574581957163423</v>
      </c>
      <c r="AL53" s="124" t="s">
        <v>307</v>
      </c>
    </row>
    <row r="54" spans="1:38" s="90" customFormat="1" ht="37.5" customHeight="1" thickBot="1" x14ac:dyDescent="0.3">
      <c r="A54" s="77" t="s">
        <v>102</v>
      </c>
      <c r="B54" s="77" t="s">
        <v>164</v>
      </c>
      <c r="C54" s="77" t="s">
        <v>258</v>
      </c>
      <c r="D54" s="121"/>
      <c r="E54" s="122" t="s">
        <v>420</v>
      </c>
      <c r="F54" s="122">
        <v>8.9104972739459692E-2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31604.441013518339</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2.8265048547008544E-3</v>
      </c>
      <c r="J61" s="122">
        <v>2.8265048547008547E-2</v>
      </c>
      <c r="K61" s="122">
        <v>9.3986882051282042E-2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80421.623931623937</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2.3258949019413686</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1208542</v>
      </c>
      <c r="AL82" s="124" t="s">
        <v>338</v>
      </c>
    </row>
    <row r="83" spans="1:38" s="90" customFormat="1" ht="26.25" customHeight="1" thickBot="1" x14ac:dyDescent="0.3">
      <c r="A83" s="77" t="s">
        <v>100</v>
      </c>
      <c r="B83" s="84" t="s">
        <v>194</v>
      </c>
      <c r="C83" s="83" t="s">
        <v>62</v>
      </c>
      <c r="D83" s="121"/>
      <c r="E83" s="122" t="s">
        <v>421</v>
      </c>
      <c r="F83" s="122">
        <v>5.6160480330271216E-4</v>
      </c>
      <c r="G83" s="122" t="s">
        <v>421</v>
      </c>
      <c r="H83" s="122" t="s">
        <v>420</v>
      </c>
      <c r="I83" s="122">
        <v>1.4040120082567804E-4</v>
      </c>
      <c r="J83" s="122">
        <v>1.0530090061925852E-3</v>
      </c>
      <c r="K83" s="122">
        <v>4.9140420288987319E-3</v>
      </c>
      <c r="L83" s="122">
        <v>8.0028684470636491E-6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0.38674866105396699</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5.9905850000000005E-3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6.4141358854662165E-3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1208542</v>
      </c>
      <c r="AL87" s="124" t="s">
        <v>338</v>
      </c>
    </row>
    <row r="88" spans="1:38" s="90" customFormat="1" ht="26.25" customHeight="1" thickBot="1" x14ac:dyDescent="0.3">
      <c r="A88" s="77" t="s">
        <v>103</v>
      </c>
      <c r="B88" s="77" t="s">
        <v>199</v>
      </c>
      <c r="C88" s="83" t="s">
        <v>80</v>
      </c>
      <c r="D88" s="121"/>
      <c r="E88" s="122" t="s">
        <v>422</v>
      </c>
      <c r="F88" s="122">
        <v>3.5928039957932999E-2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0.1675365</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5.4312216091367905E-3</v>
      </c>
      <c r="F91" s="122">
        <v>1.4539959408347059E-2</v>
      </c>
      <c r="G91" s="122">
        <v>1.7784928446766927E-3</v>
      </c>
      <c r="H91" s="122">
        <v>1.2467113955504193E-2</v>
      </c>
      <c r="I91" s="122">
        <v>8.5865589537243575E-2</v>
      </c>
      <c r="J91" s="122">
        <v>9.025736293235595E-2</v>
      </c>
      <c r="K91" s="122">
        <v>9.1164459104626977E-2</v>
      </c>
      <c r="L91" s="122">
        <v>3.6500104713102635E-4</v>
      </c>
      <c r="M91" s="122">
        <v>0.16618168778158066</v>
      </c>
      <c r="N91" s="122">
        <v>7.2110787580264013E-2</v>
      </c>
      <c r="O91" s="122">
        <v>1.8848467078323224E-2</v>
      </c>
      <c r="P91" s="122">
        <v>4.257947430833459E-4</v>
      </c>
      <c r="Q91" s="122">
        <v>1.409658385314531E-4</v>
      </c>
      <c r="R91" s="122">
        <v>1.2155530631659382E-2</v>
      </c>
      <c r="S91" s="122">
        <v>0.48181640717599372</v>
      </c>
      <c r="T91" s="122">
        <v>2.8275852554535519E-2</v>
      </c>
      <c r="U91" s="122">
        <v>2.5398870858359466E-3</v>
      </c>
      <c r="V91" s="122">
        <v>0.2778146765700914</v>
      </c>
      <c r="W91" s="122">
        <v>3.0041238446998055E-4</v>
      </c>
      <c r="X91" s="122">
        <v>3.3345774676167843E-4</v>
      </c>
      <c r="Y91" s="122">
        <v>1.3518557301149124E-4</v>
      </c>
      <c r="Z91" s="122">
        <v>1.3518557301149124E-4</v>
      </c>
      <c r="AA91" s="122">
        <v>1.3518557301149124E-4</v>
      </c>
      <c r="AB91" s="122">
        <v>7.3901446579615216E-4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0.18995204518144435</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3.8075790954443608E-5</v>
      </c>
      <c r="F99" s="122">
        <v>1.6493800067902537E-3</v>
      </c>
      <c r="G99" s="122" t="s">
        <v>420</v>
      </c>
      <c r="H99" s="122">
        <v>1.2970723962947314E-3</v>
      </c>
      <c r="I99" s="122">
        <v>2.9382343043958905E-5</v>
      </c>
      <c r="J99" s="122">
        <v>4.5148478335839303E-5</v>
      </c>
      <c r="K99" s="122">
        <v>9.8896666830886078E-5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7.1664251326729045E-2</v>
      </c>
      <c r="AL99" s="124" t="s">
        <v>334</v>
      </c>
    </row>
    <row r="100" spans="1:38" s="90" customFormat="1" ht="26.25" customHeight="1" thickBot="1" x14ac:dyDescent="0.3">
      <c r="A100" s="77" t="s">
        <v>104</v>
      </c>
      <c r="B100" s="77" t="s">
        <v>203</v>
      </c>
      <c r="C100" s="77" t="s">
        <v>357</v>
      </c>
      <c r="D100" s="129"/>
      <c r="E100" s="122">
        <v>7.0495346449866457E-5</v>
      </c>
      <c r="F100" s="122">
        <v>1.6633953505333554E-3</v>
      </c>
      <c r="G100" s="122" t="s">
        <v>420</v>
      </c>
      <c r="H100" s="122">
        <v>1.408793145906026E-3</v>
      </c>
      <c r="I100" s="122">
        <v>3.4898121414398199E-5</v>
      </c>
      <c r="J100" s="122">
        <v>5.2358304350826194E-5</v>
      </c>
      <c r="K100" s="122">
        <v>1.144018806940294E-4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0.1943727736012737</v>
      </c>
      <c r="AL100" s="124" t="s">
        <v>334</v>
      </c>
    </row>
    <row r="101" spans="1:38" s="90" customFormat="1" ht="26.25" customHeight="1" thickBot="1" x14ac:dyDescent="0.3">
      <c r="A101" s="77" t="s">
        <v>104</v>
      </c>
      <c r="B101" s="77" t="s">
        <v>205</v>
      </c>
      <c r="C101" s="77" t="s">
        <v>244</v>
      </c>
      <c r="D101" s="129"/>
      <c r="E101" s="122">
        <v>8.8821903500137605E-7</v>
      </c>
      <c r="F101" s="122">
        <v>5.1604222203722747E-6</v>
      </c>
      <c r="G101" s="122" t="s">
        <v>420</v>
      </c>
      <c r="H101" s="122">
        <v>2.0753276712444739E-5</v>
      </c>
      <c r="I101" s="122">
        <v>4.5148048328461569E-7</v>
      </c>
      <c r="J101" s="122">
        <v>1.3544414498538471E-6</v>
      </c>
      <c r="K101" s="122">
        <v>3.1603633829923107E-6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2.2574024164230787E-2</v>
      </c>
      <c r="AL101" s="124" t="s">
        <v>334</v>
      </c>
    </row>
    <row r="102" spans="1:38" s="90" customFormat="1" ht="26.25" customHeight="1" thickBot="1" x14ac:dyDescent="0.3">
      <c r="A102" s="77" t="s">
        <v>104</v>
      </c>
      <c r="B102" s="77" t="s">
        <v>206</v>
      </c>
      <c r="C102" s="77" t="s">
        <v>358</v>
      </c>
      <c r="D102" s="129"/>
      <c r="E102" s="122">
        <v>7.176752709207476E-8</v>
      </c>
      <c r="F102" s="122">
        <v>2.3530664251098361E-6</v>
      </c>
      <c r="G102" s="122" t="s">
        <v>420</v>
      </c>
      <c r="H102" s="122">
        <v>6.8752623710110996E-6</v>
      </c>
      <c r="I102" s="122">
        <v>2.5458605593425343E-8</v>
      </c>
      <c r="J102" s="122">
        <v>3.1286375794998279E-7</v>
      </c>
      <c r="K102" s="122">
        <v>2.2271472263091541E-6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3.2160045335517867E-3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1.6151777306041504E-6</v>
      </c>
      <c r="F104" s="122">
        <v>1.9418642843598641E-5</v>
      </c>
      <c r="G104" s="122" t="s">
        <v>420</v>
      </c>
      <c r="H104" s="122">
        <v>3.3549600308379632E-5</v>
      </c>
      <c r="I104" s="122">
        <v>6.662910815226509E-7</v>
      </c>
      <c r="J104" s="122">
        <v>1.9988732445679525E-6</v>
      </c>
      <c r="K104" s="122">
        <v>4.6640375706585574E-6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3.3314554076132548E-2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1.387701467263693E-6</v>
      </c>
      <c r="F107" s="122">
        <v>1.5523123082635162E-5</v>
      </c>
      <c r="G107" s="122" t="s">
        <v>420</v>
      </c>
      <c r="H107" s="122">
        <v>5.5342133333545173E-5</v>
      </c>
      <c r="I107" s="122">
        <v>4.1432333460029298E-8</v>
      </c>
      <c r="J107" s="122">
        <v>1.0358083365007325E-6</v>
      </c>
      <c r="K107" s="122">
        <v>4.9200895983784783E-6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0.20716166730014648</v>
      </c>
      <c r="AL107" s="124" t="s">
        <v>334</v>
      </c>
    </row>
    <row r="108" spans="1:38" s="90" customFormat="1" ht="26.25" customHeight="1" thickBot="1" x14ac:dyDescent="0.3">
      <c r="A108" s="77" t="s">
        <v>104</v>
      </c>
      <c r="B108" s="77" t="s">
        <v>300</v>
      </c>
      <c r="C108" s="77" t="s">
        <v>360</v>
      </c>
      <c r="D108" s="129"/>
      <c r="E108" s="122">
        <v>3.1721963199265729E-6</v>
      </c>
      <c r="F108" s="122">
        <v>8.2131219484671232E-5</v>
      </c>
      <c r="G108" s="122" t="s">
        <v>420</v>
      </c>
      <c r="H108" s="122">
        <v>6.5719539528852949E-5</v>
      </c>
      <c r="I108" s="122">
        <v>9.5297811227485947E-7</v>
      </c>
      <c r="J108" s="122">
        <v>1.2706374830331461E-5</v>
      </c>
      <c r="K108" s="122">
        <v>2.5412749660662923E-5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0.63531874151657308</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1.2995305490214129E-7</v>
      </c>
      <c r="F110" s="122">
        <v>1.0321182878913491E-5</v>
      </c>
      <c r="G110" s="122" t="s">
        <v>420</v>
      </c>
      <c r="H110" s="122">
        <v>3.7742519810141012E-6</v>
      </c>
      <c r="I110" s="122">
        <v>4.3884243563295153E-7</v>
      </c>
      <c r="J110" s="122">
        <v>3.1149635708999141E-6</v>
      </c>
      <c r="K110" s="122">
        <v>3.3987543701349665E-6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3.2162367289041399E-2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1.088942288453605E-3</v>
      </c>
      <c r="F112" s="122" t="s">
        <v>421</v>
      </c>
      <c r="G112" s="122" t="s">
        <v>420</v>
      </c>
      <c r="H112" s="122">
        <v>1.0393949815698498E-3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27223.557211340125</v>
      </c>
      <c r="AL112" s="124" t="s">
        <v>411</v>
      </c>
    </row>
    <row r="113" spans="1:38" s="90" customFormat="1" ht="26.25" customHeight="1" thickBot="1" x14ac:dyDescent="0.3">
      <c r="A113" s="77" t="s">
        <v>114</v>
      </c>
      <c r="B113" s="84" t="s">
        <v>222</v>
      </c>
      <c r="C113" s="84" t="s">
        <v>120</v>
      </c>
      <c r="D113" s="121"/>
      <c r="E113" s="122">
        <v>3.360810847835328E-4</v>
      </c>
      <c r="F113" s="122" t="s">
        <v>421</v>
      </c>
      <c r="G113" s="122" t="s">
        <v>420</v>
      </c>
      <c r="H113" s="122">
        <v>1.953061535586027E-3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8402.0271195883215</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4.343727644708417E-4</v>
      </c>
      <c r="F116" s="122" t="s">
        <v>421</v>
      </c>
      <c r="G116" s="122" t="s">
        <v>420</v>
      </c>
      <c r="H116" s="122">
        <v>1.2804006093098742E-3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10859.319111771043</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2.1757647638918367E-5</v>
      </c>
      <c r="J119" s="122">
        <v>3.8856416679848251E-4</v>
      </c>
      <c r="K119" s="122">
        <v>3.8856416679848251E-4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305.91703799685502</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2.6308865267729532E-4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305.91703799685502</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4.0079376000000007E-3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16.699740000000006</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4.1522249999999998E-3</v>
      </c>
      <c r="F133" s="122">
        <v>6.5429E-5</v>
      </c>
      <c r="G133" s="122">
        <v>5.6872900000000002E-4</v>
      </c>
      <c r="H133" s="122" t="s">
        <v>420</v>
      </c>
      <c r="I133" s="122">
        <v>1.7464510000000003E-4</v>
      </c>
      <c r="J133" s="122">
        <v>1.7464510000000003E-4</v>
      </c>
      <c r="K133" s="122">
        <v>1.9407248000000003E-4</v>
      </c>
      <c r="L133" s="122" t="s">
        <v>421</v>
      </c>
      <c r="M133" s="122">
        <v>7.0462000000000009E-4</v>
      </c>
      <c r="N133" s="122">
        <v>1.5114099000000002E-4</v>
      </c>
      <c r="O133" s="122">
        <v>2.5315990000000002E-5</v>
      </c>
      <c r="P133" s="122">
        <v>7.4991700000000003E-3</v>
      </c>
      <c r="Q133" s="122">
        <v>6.8499129999999991E-5</v>
      </c>
      <c r="R133" s="122">
        <v>6.8247480000000005E-5</v>
      </c>
      <c r="S133" s="122">
        <v>6.2560189999999997E-5</v>
      </c>
      <c r="T133" s="122">
        <v>8.7221889999999992E-5</v>
      </c>
      <c r="U133" s="122">
        <v>9.9552740000000009E-5</v>
      </c>
      <c r="V133" s="122">
        <v>8.0588396000000014E-4</v>
      </c>
      <c r="W133" s="122">
        <v>1.3589100000000002E-4</v>
      </c>
      <c r="X133" s="122">
        <v>6.6435599999999992E-8</v>
      </c>
      <c r="Y133" s="122">
        <v>3.6287930000000005E-8</v>
      </c>
      <c r="Z133" s="122">
        <v>3.241252E-8</v>
      </c>
      <c r="AA133" s="122">
        <v>3.5180670000000003E-8</v>
      </c>
      <c r="AB133" s="122">
        <v>1.7031672000000002E-7</v>
      </c>
      <c r="AC133" s="122">
        <v>7.5495E-4</v>
      </c>
      <c r="AD133" s="122">
        <v>2.0635300000000001E-3</v>
      </c>
      <c r="AE133" s="123"/>
      <c r="AF133" s="122" t="s">
        <v>420</v>
      </c>
      <c r="AG133" s="122" t="s">
        <v>420</v>
      </c>
      <c r="AH133" s="122" t="s">
        <v>420</v>
      </c>
      <c r="AI133" s="122" t="s">
        <v>420</v>
      </c>
      <c r="AJ133" s="122" t="s">
        <v>420</v>
      </c>
      <c r="AK133" s="122">
        <v>5033</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1.957696125E-3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130513075</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6.1433099999999997E-2</v>
      </c>
      <c r="J139" s="122">
        <v>6.1433099999999997E-2</v>
      </c>
      <c r="K139" s="122">
        <v>6.1433099999999997E-2</v>
      </c>
      <c r="L139" s="122" t="s">
        <v>421</v>
      </c>
      <c r="M139" s="122" t="s">
        <v>421</v>
      </c>
      <c r="N139" s="122">
        <v>1.7991000000000003E-4</v>
      </c>
      <c r="O139" s="122">
        <v>3.5991000000000002E-4</v>
      </c>
      <c r="P139" s="122">
        <v>3.5991000000000002E-4</v>
      </c>
      <c r="Q139" s="122">
        <v>5.6985999999999994E-4</v>
      </c>
      <c r="R139" s="122">
        <v>5.4180999999999999E-4</v>
      </c>
      <c r="S139" s="122">
        <v>1.2634599999999999E-3</v>
      </c>
      <c r="T139" s="122" t="s">
        <v>421</v>
      </c>
      <c r="U139" s="122" t="s">
        <v>421</v>
      </c>
      <c r="V139" s="122" t="s">
        <v>421</v>
      </c>
      <c r="W139" s="122">
        <v>0.61104000000000003</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1574</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4.7119634962892949</v>
      </c>
      <c r="F141" s="69">
        <f t="shared" ref="F141:AD141" si="0">SUM(F14:F140)</f>
        <v>4.4267078565671483</v>
      </c>
      <c r="G141" s="69">
        <f t="shared" si="0"/>
        <v>0.10865627474519191</v>
      </c>
      <c r="H141" s="69">
        <f t="shared" si="0"/>
        <v>6.452997376203122E-2</v>
      </c>
      <c r="I141" s="69">
        <f t="shared" si="0"/>
        <v>0.44869632196877068</v>
      </c>
      <c r="J141" s="69">
        <f t="shared" si="0"/>
        <v>0.57834475982745193</v>
      </c>
      <c r="K141" s="69">
        <f t="shared" si="0"/>
        <v>0.79253009295208354</v>
      </c>
      <c r="L141" s="69">
        <f t="shared" si="0"/>
        <v>7.8173567439719163E-2</v>
      </c>
      <c r="M141" s="69">
        <f t="shared" si="0"/>
        <v>4.7975467161579886</v>
      </c>
      <c r="N141" s="69">
        <f t="shared" si="0"/>
        <v>0.81688328050760217</v>
      </c>
      <c r="O141" s="69">
        <f t="shared" si="0"/>
        <v>2.4841130529556645E-2</v>
      </c>
      <c r="P141" s="69">
        <f t="shared" si="0"/>
        <v>1.900440749062229E-2</v>
      </c>
      <c r="Q141" s="69">
        <f t="shared" si="0"/>
        <v>1.7160517426981266E-2</v>
      </c>
      <c r="R141" s="69">
        <f>SUM(R14:R140)</f>
        <v>0.27455521450275561</v>
      </c>
      <c r="S141" s="69">
        <f t="shared" si="0"/>
        <v>5.428273310775757</v>
      </c>
      <c r="T141" s="69">
        <f t="shared" si="0"/>
        <v>0.26976606533683622</v>
      </c>
      <c r="U141" s="69">
        <f t="shared" si="0"/>
        <v>1.396835399078235E-2</v>
      </c>
      <c r="V141" s="69">
        <f t="shared" si="0"/>
        <v>2.0061078538807631</v>
      </c>
      <c r="W141" s="69">
        <f t="shared" si="0"/>
        <v>0.78830172658275299</v>
      </c>
      <c r="X141" s="69">
        <f t="shared" si="0"/>
        <v>3.0882484868136915E-2</v>
      </c>
      <c r="Y141" s="69">
        <f t="shared" si="0"/>
        <v>4.3219833037851936E-2</v>
      </c>
      <c r="Z141" s="69">
        <f t="shared" si="0"/>
        <v>1.9645899115303182E-2</v>
      </c>
      <c r="AA141" s="69">
        <f t="shared" si="0"/>
        <v>1.7967676416052902E-2</v>
      </c>
      <c r="AB141" s="69">
        <f t="shared" si="0"/>
        <v>0.11171581676217858</v>
      </c>
      <c r="AC141" s="69">
        <f t="shared" si="0"/>
        <v>2.3757015024507798E-2</v>
      </c>
      <c r="AD141" s="69">
        <f t="shared" si="0"/>
        <v>1.5611978487700014E-2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1.2863297508757481</v>
      </c>
      <c r="F143" s="78">
        <v>0.15100271937113099</v>
      </c>
      <c r="G143" s="78">
        <v>2.2327705514782639E-3</v>
      </c>
      <c r="H143" s="78">
        <v>2.2504617864853804E-2</v>
      </c>
      <c r="I143" s="78">
        <v>2.0676572272687457E-2</v>
      </c>
      <c r="J143" s="78">
        <v>2.0676572272687457E-2</v>
      </c>
      <c r="K143" s="78">
        <v>2.0676572272687457E-2</v>
      </c>
      <c r="L143" s="78">
        <v>1.3050968176304668E-2</v>
      </c>
      <c r="M143" s="78">
        <v>1.1319278057542084</v>
      </c>
      <c r="N143" s="78">
        <v>1.7868783502327518E-4</v>
      </c>
      <c r="O143" s="78">
        <v>2.0944960028410882E-5</v>
      </c>
      <c r="P143" s="78">
        <v>1.2588605986105007E-3</v>
      </c>
      <c r="Q143" s="78">
        <v>3.4199478741613351E-5</v>
      </c>
      <c r="R143" s="78">
        <v>1.4303909605171224E-3</v>
      </c>
      <c r="S143" s="78">
        <v>9.8037468255570163E-4</v>
      </c>
      <c r="T143" s="78">
        <v>1.9913645984176955E-4</v>
      </c>
      <c r="U143" s="78">
        <v>2.6509037426404932E-5</v>
      </c>
      <c r="V143" s="78">
        <v>4.540913497296635E-3</v>
      </c>
      <c r="W143" s="78">
        <v>3.1018500000000001E-2</v>
      </c>
      <c r="X143" s="78">
        <v>3.1372068170000002E-3</v>
      </c>
      <c r="Y143" s="78">
        <v>3.4039117487000004E-3</v>
      </c>
      <c r="Z143" s="78">
        <v>2.6056635113999999E-3</v>
      </c>
      <c r="AA143" s="78">
        <v>2.9539458280000001E-3</v>
      </c>
      <c r="AB143" s="78">
        <v>1.2100727905100001E-2</v>
      </c>
      <c r="AC143" s="78">
        <v>3.1019200000000003E-5</v>
      </c>
      <c r="AD143" s="78">
        <v>6.207E-6</v>
      </c>
      <c r="AE143" s="79"/>
      <c r="AF143" s="78">
        <v>7561.2148385117998</v>
      </c>
      <c r="AG143" s="78" t="s">
        <v>420</v>
      </c>
      <c r="AH143" s="78">
        <v>39.976758545999999</v>
      </c>
      <c r="AI143" s="78">
        <v>432.20077723899999</v>
      </c>
      <c r="AJ143" s="78" t="s">
        <v>420</v>
      </c>
      <c r="AK143" s="78" t="s">
        <v>420</v>
      </c>
      <c r="AL143" s="88" t="s">
        <v>9</v>
      </c>
    </row>
    <row r="144" spans="1:38" s="75" customFormat="1" ht="26.25" customHeight="1" thickBot="1" x14ac:dyDescent="0.3">
      <c r="A144" s="89"/>
      <c r="B144" s="88" t="s">
        <v>371</v>
      </c>
      <c r="C144" s="87" t="s">
        <v>372</v>
      </c>
      <c r="D144" s="86" t="s">
        <v>1</v>
      </c>
      <c r="E144" s="78">
        <v>0.52596347500352314</v>
      </c>
      <c r="F144" s="78">
        <v>2.009177609707951E-2</v>
      </c>
      <c r="G144" s="78">
        <v>5.6686375635838567E-4</v>
      </c>
      <c r="H144" s="78">
        <v>1.8762909951486194E-3</v>
      </c>
      <c r="I144" s="78">
        <v>5.9378457718482778E-3</v>
      </c>
      <c r="J144" s="78">
        <v>5.9378457718482778E-3</v>
      </c>
      <c r="K144" s="78">
        <v>5.9378457718482778E-3</v>
      </c>
      <c r="L144" s="78">
        <v>3.8122634977313459E-3</v>
      </c>
      <c r="M144" s="78">
        <v>8.0968424096168806E-2</v>
      </c>
      <c r="N144" s="78">
        <v>2.1222937303435239E-5</v>
      </c>
      <c r="O144" s="78">
        <v>2.1647722038082923E-6</v>
      </c>
      <c r="P144" s="78">
        <v>2.1619133064593895E-4</v>
      </c>
      <c r="Q144" s="78">
        <v>4.2233482239546646E-6</v>
      </c>
      <c r="R144" s="78">
        <v>3.3859493177305775E-4</v>
      </c>
      <c r="S144" s="78">
        <v>2.2735012962401388E-4</v>
      </c>
      <c r="T144" s="78">
        <v>1.0252031570161984E-5</v>
      </c>
      <c r="U144" s="78">
        <v>4.1171520402927446E-6</v>
      </c>
      <c r="V144" s="78">
        <v>7.3790148174283649E-4</v>
      </c>
      <c r="W144" s="78">
        <v>5.4330999999999997E-3</v>
      </c>
      <c r="X144" s="78">
        <v>7.385160002E-4</v>
      </c>
      <c r="Y144" s="78">
        <v>8.2766168969999995E-4</v>
      </c>
      <c r="Z144" s="78">
        <v>6.4888959160000004E-4</v>
      </c>
      <c r="AA144" s="78">
        <v>6.8872376869999995E-4</v>
      </c>
      <c r="AB144" s="78">
        <v>2.9037910501999997E-3</v>
      </c>
      <c r="AC144" s="78">
        <v>5.4331999999999999E-6</v>
      </c>
      <c r="AD144" s="78">
        <v>1.0890000000000001E-6</v>
      </c>
      <c r="AE144" s="79"/>
      <c r="AF144" s="78">
        <v>1611.5507486608001</v>
      </c>
      <c r="AG144" s="78" t="s">
        <v>420</v>
      </c>
      <c r="AH144" s="78" t="s">
        <v>421</v>
      </c>
      <c r="AI144" s="78">
        <v>87.674463766499997</v>
      </c>
      <c r="AJ144" s="78" t="s">
        <v>420</v>
      </c>
      <c r="AK144" s="78" t="s">
        <v>420</v>
      </c>
      <c r="AL144" s="88" t="s">
        <v>9</v>
      </c>
    </row>
    <row r="145" spans="1:38" s="75" customFormat="1" ht="26.25" customHeight="1" thickBot="1" x14ac:dyDescent="0.3">
      <c r="A145" s="89"/>
      <c r="B145" s="88" t="s">
        <v>373</v>
      </c>
      <c r="C145" s="87" t="s">
        <v>374</v>
      </c>
      <c r="D145" s="86" t="s">
        <v>1</v>
      </c>
      <c r="E145" s="78">
        <v>0.63572255946525913</v>
      </c>
      <c r="F145" s="78">
        <v>1.2595081413303384E-2</v>
      </c>
      <c r="G145" s="78">
        <v>6.9609736849677315E-4</v>
      </c>
      <c r="H145" s="78">
        <v>9.639491028559852E-4</v>
      </c>
      <c r="I145" s="78">
        <v>7.5117555759830123E-3</v>
      </c>
      <c r="J145" s="78">
        <v>7.5117555759830123E-3</v>
      </c>
      <c r="K145" s="78">
        <v>7.5117555759830123E-3</v>
      </c>
      <c r="L145" s="78">
        <v>4.5115710668180336E-3</v>
      </c>
      <c r="M145" s="78">
        <v>0.1901920403562142</v>
      </c>
      <c r="N145" s="78">
        <v>2.4316655739484402E-5</v>
      </c>
      <c r="O145" s="78">
        <v>2.4316674444265768E-6</v>
      </c>
      <c r="P145" s="78">
        <v>2.5775616458479945E-4</v>
      </c>
      <c r="Q145" s="78">
        <v>4.863330212657813E-6</v>
      </c>
      <c r="R145" s="78">
        <v>4.1338217024640872E-4</v>
      </c>
      <c r="S145" s="78">
        <v>2.7720923292088234E-4</v>
      </c>
      <c r="T145" s="78">
        <v>9.7267399206364169E-6</v>
      </c>
      <c r="U145" s="78">
        <v>4.8633255364624732E-6</v>
      </c>
      <c r="V145" s="78">
        <v>8.7539845627738469E-4</v>
      </c>
      <c r="W145" s="78">
        <v>2.3775999999999997E-3</v>
      </c>
      <c r="X145" s="78">
        <v>1.133848422E-4</v>
      </c>
      <c r="Y145" s="78">
        <v>6.8660821250000003E-4</v>
      </c>
      <c r="Z145" s="78">
        <v>7.6723743379999998E-4</v>
      </c>
      <c r="AA145" s="78">
        <v>1.763764219E-4</v>
      </c>
      <c r="AB145" s="78">
        <v>1.7436069103999999E-3</v>
      </c>
      <c r="AC145" s="78">
        <v>1.3052E-6</v>
      </c>
      <c r="AD145" s="78">
        <v>2.6189999999999998E-7</v>
      </c>
      <c r="AE145" s="79"/>
      <c r="AF145" s="78">
        <v>1954.275523215</v>
      </c>
      <c r="AG145" s="78" t="s">
        <v>420</v>
      </c>
      <c r="AH145" s="78">
        <v>4.3366407176999999</v>
      </c>
      <c r="AI145" s="78">
        <v>105.9328258634</v>
      </c>
      <c r="AJ145" s="78" t="s">
        <v>420</v>
      </c>
      <c r="AK145" s="78" t="s">
        <v>420</v>
      </c>
      <c r="AL145" s="88" t="s">
        <v>9</v>
      </c>
    </row>
    <row r="146" spans="1:38" s="75" customFormat="1" ht="26.25" customHeight="1" thickBot="1" x14ac:dyDescent="0.3">
      <c r="A146" s="89"/>
      <c r="B146" s="88" t="s">
        <v>375</v>
      </c>
      <c r="C146" s="87" t="s">
        <v>376</v>
      </c>
      <c r="D146" s="86" t="s">
        <v>1</v>
      </c>
      <c r="E146" s="78">
        <v>7.3671043527878321E-3</v>
      </c>
      <c r="F146" s="78">
        <v>4.1106104905397657E-2</v>
      </c>
      <c r="G146" s="78">
        <v>1.3959113620992399E-5</v>
      </c>
      <c r="H146" s="78">
        <v>7.2735136566837795E-5</v>
      </c>
      <c r="I146" s="78">
        <v>4.6666545190679346E-4</v>
      </c>
      <c r="J146" s="78">
        <v>4.6666545190679346E-4</v>
      </c>
      <c r="K146" s="78">
        <v>4.6666545190679346E-4</v>
      </c>
      <c r="L146" s="78">
        <v>9.9096492700619156E-5</v>
      </c>
      <c r="M146" s="78">
        <v>0.14623955657680934</v>
      </c>
      <c r="N146" s="78">
        <v>2.959474261887117E-6</v>
      </c>
      <c r="O146" s="78">
        <v>3.9095326033388551E-5</v>
      </c>
      <c r="P146" s="78">
        <v>1.4597408826418788E-5</v>
      </c>
      <c r="Q146" s="78">
        <v>5.0208403101975473E-7</v>
      </c>
      <c r="R146" s="78">
        <v>1.7384597791121742E-4</v>
      </c>
      <c r="S146" s="78">
        <v>6.6207427057068981E-3</v>
      </c>
      <c r="T146" s="78">
        <v>2.749115964319723E-4</v>
      </c>
      <c r="U146" s="78">
        <v>3.8926092509515679E-5</v>
      </c>
      <c r="V146" s="78">
        <v>3.8821219937710486E-3</v>
      </c>
      <c r="W146" s="78">
        <v>3.9429999999999999E-4</v>
      </c>
      <c r="X146" s="78">
        <v>1.10710216E-5</v>
      </c>
      <c r="Y146" s="78">
        <v>1.29500632E-5</v>
      </c>
      <c r="Z146" s="78">
        <v>8.9160495999999994E-6</v>
      </c>
      <c r="AA146" s="78">
        <v>1.3917885600000001E-5</v>
      </c>
      <c r="AB146" s="78">
        <v>4.6855019999999999E-5</v>
      </c>
      <c r="AC146" s="78">
        <v>3.9400000000000001E-7</v>
      </c>
      <c r="AD146" s="78">
        <v>1.157E-7</v>
      </c>
      <c r="AE146" s="79"/>
      <c r="AF146" s="78">
        <v>67.334147636899999</v>
      </c>
      <c r="AG146" s="78" t="s">
        <v>420</v>
      </c>
      <c r="AH146" s="78" t="s">
        <v>421</v>
      </c>
      <c r="AI146" s="78">
        <v>4.1515186100000001</v>
      </c>
      <c r="AJ146" s="78" t="s">
        <v>420</v>
      </c>
      <c r="AK146" s="78" t="s">
        <v>420</v>
      </c>
      <c r="AL146" s="88" t="s">
        <v>9</v>
      </c>
    </row>
    <row r="147" spans="1:38" s="75" customFormat="1" ht="26.25" customHeight="1" thickBot="1" x14ac:dyDescent="0.3">
      <c r="A147" s="89"/>
      <c r="B147" s="88" t="s">
        <v>377</v>
      </c>
      <c r="C147" s="87" t="s">
        <v>378</v>
      </c>
      <c r="D147" s="86" t="s">
        <v>1</v>
      </c>
      <c r="E147" s="78" t="s">
        <v>420</v>
      </c>
      <c r="F147" s="78">
        <v>0.24334909527051207</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10.546298414000001</v>
      </c>
      <c r="AG147" s="78" t="s">
        <v>420</v>
      </c>
      <c r="AH147" s="78" t="s">
        <v>420</v>
      </c>
      <c r="AI147" s="78">
        <v>0.65096601099999996</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5.5966176281743059E-2</v>
      </c>
      <c r="J148" s="78">
        <v>0.11519253447118113</v>
      </c>
      <c r="K148" s="78">
        <v>0.13920564764187934</v>
      </c>
      <c r="L148" s="78">
        <v>1.0722636160417531E-2</v>
      </c>
      <c r="M148" s="78" t="s">
        <v>420</v>
      </c>
      <c r="N148" s="80">
        <v>0.51587199436437259</v>
      </c>
      <c r="O148" s="78">
        <v>2.1293820233461765E-3</v>
      </c>
      <c r="P148" s="73" t="s">
        <v>421</v>
      </c>
      <c r="Q148" s="78">
        <v>5.837730389832871E-3</v>
      </c>
      <c r="R148" s="78">
        <v>0.19392801670488211</v>
      </c>
      <c r="S148" s="78">
        <v>4.2693874488575885</v>
      </c>
      <c r="T148" s="78">
        <v>2.8922520555930465E-2</v>
      </c>
      <c r="U148" s="78">
        <v>2.7841129528375901E-3</v>
      </c>
      <c r="V148" s="78">
        <v>1.1383628877025707</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3282.4577729474672</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1.5742488806308349E-2</v>
      </c>
      <c r="J149" s="78">
        <v>2.9152757048719186E-2</v>
      </c>
      <c r="K149" s="78">
        <v>5.8305514097438373E-2</v>
      </c>
      <c r="L149" s="78">
        <v>6.1803844943284674E-4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3282.4577729474672</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4.3743853053509376</v>
      </c>
      <c r="F152" s="27">
        <f t="shared" ref="F152:AD152" si="1">F141 + F151 + IF(AND(OR($B$4="AT",$B$4="BE",$B$4="CH",$B$4="GB",$B$4="IE",$B$4="LT",$B$4="LU",$B$4="NL"),SUM(F143:F149)&gt;0),SUM(F143:F149)-SUM(F27:F33),0)</f>
        <v>4.36634525315056</v>
      </c>
      <c r="G152" s="27">
        <f t="shared" si="1"/>
        <v>0.10816926949952645</v>
      </c>
      <c r="H152" s="27">
        <f t="shared" si="1"/>
        <v>5.995074199160387E-2</v>
      </c>
      <c r="I152" s="27">
        <f t="shared" si="1"/>
        <v>0.43393111624718178</v>
      </c>
      <c r="J152" s="27">
        <f t="shared" si="1"/>
        <v>0.55319232792736339</v>
      </c>
      <c r="K152" s="27">
        <f t="shared" si="1"/>
        <v>0.7598738755328508</v>
      </c>
      <c r="L152" s="27">
        <f t="shared" si="1"/>
        <v>7.377568452566062E-2</v>
      </c>
      <c r="M152" s="27">
        <f t="shared" si="1"/>
        <v>4.49847259837897</v>
      </c>
      <c r="N152" s="27">
        <f t="shared" si="1"/>
        <v>0.74260885971159996</v>
      </c>
      <c r="O152" s="27">
        <f t="shared" si="1"/>
        <v>2.4523364923654561E-2</v>
      </c>
      <c r="P152" s="27">
        <f t="shared" si="1"/>
        <v>1.8738201554559197E-2</v>
      </c>
      <c r="Q152" s="27">
        <f t="shared" si="1"/>
        <v>1.631352432430886E-2</v>
      </c>
      <c r="R152" s="27">
        <f t="shared" si="1"/>
        <v>0.24630134652815305</v>
      </c>
      <c r="S152" s="27">
        <f t="shared" si="1"/>
        <v>4.8122740325712181</v>
      </c>
      <c r="T152" s="27">
        <f t="shared" si="1"/>
        <v>0.26551402366830779</v>
      </c>
      <c r="U152" s="27">
        <f t="shared" si="1"/>
        <v>1.3556618955617578E-2</v>
      </c>
      <c r="V152" s="27">
        <f t="shared" si="1"/>
        <v>1.8412942577077651</v>
      </c>
      <c r="W152" s="27">
        <f t="shared" si="1"/>
        <v>0.78275852658275302</v>
      </c>
      <c r="X152" s="27">
        <f t="shared" si="1"/>
        <v>3.0350983334136914E-2</v>
      </c>
      <c r="Y152" s="27">
        <f t="shared" si="1"/>
        <v>4.2567973154351936E-2</v>
      </c>
      <c r="Z152" s="27">
        <f t="shared" si="1"/>
        <v>1.9115760818603181E-2</v>
      </c>
      <c r="AA152" s="27">
        <f t="shared" si="1"/>
        <v>1.7452964802152901E-2</v>
      </c>
      <c r="AB152" s="27">
        <f t="shared" si="1"/>
        <v>0.10948760543407858</v>
      </c>
      <c r="AC152" s="27">
        <f t="shared" si="1"/>
        <v>2.3751610324507798E-2</v>
      </c>
      <c r="AD152" s="27">
        <f t="shared" si="1"/>
        <v>1.5610890187700014E-2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4.3743853053509376</v>
      </c>
      <c r="F154" s="27">
        <f>F141 + F153 - IF(OR($B$6=2005,$B$6&gt;=2020),SUM(F99:F122),0) + IF(AND(OR($B$4="AT",$B$4="BE",$B$4="CH",$B$4="GB",$B$4="IE",$B$4="LT",$B$4="LU",$B$4="NL"),SUM(F143:F149)&gt;0),SUM(F143:F149)-SUM(F27:F33),0)</f>
        <v>4.36634525315056</v>
      </c>
      <c r="G154" s="27">
        <f>G141 + G153 + IF(AND(OR($B$4="AT",$B$4="BE",$B$4="CH",$B$4="GB",$B$4="IE",$B$4="LT",$B$4="LU",$B$4="NL"),SUM(G143:G149)&gt;0),SUM(G143:G149)-SUM(G27:G33),0)</f>
        <v>0.10816926949952645</v>
      </c>
      <c r="H154" s="27">
        <f t="shared" ref="H154:AD154" si="2">H141 + H153 + IF(AND(OR($B$4="AT",$B$4="BE",$B$4="CH",$B$4="GB",$B$4="IE",$B$4="LT",$B$4="LU",$B$4="NL"),SUM(H143:H149)&gt;0),SUM(H143:H149)-SUM(H27:H33),0)</f>
        <v>5.995074199160387E-2</v>
      </c>
      <c r="I154" s="27">
        <f t="shared" si="2"/>
        <v>0.43393111624718178</v>
      </c>
      <c r="J154" s="27">
        <f t="shared" si="2"/>
        <v>0.55319232792736339</v>
      </c>
      <c r="K154" s="27">
        <f t="shared" si="2"/>
        <v>0.7598738755328508</v>
      </c>
      <c r="L154" s="27">
        <f t="shared" si="2"/>
        <v>7.377568452566062E-2</v>
      </c>
      <c r="M154" s="27">
        <f t="shared" si="2"/>
        <v>4.49847259837897</v>
      </c>
      <c r="N154" s="27">
        <f t="shared" si="2"/>
        <v>0.74260885971159996</v>
      </c>
      <c r="O154" s="27">
        <f t="shared" si="2"/>
        <v>2.4523364923654561E-2</v>
      </c>
      <c r="P154" s="27">
        <f t="shared" si="2"/>
        <v>1.8738201554559197E-2</v>
      </c>
      <c r="Q154" s="27">
        <f t="shared" si="2"/>
        <v>1.631352432430886E-2</v>
      </c>
      <c r="R154" s="27">
        <f t="shared" si="2"/>
        <v>0.24630134652815305</v>
      </c>
      <c r="S154" s="27">
        <f t="shared" si="2"/>
        <v>4.8122740325712181</v>
      </c>
      <c r="T154" s="27">
        <f t="shared" si="2"/>
        <v>0.26551402366830779</v>
      </c>
      <c r="U154" s="27">
        <f t="shared" si="2"/>
        <v>1.3556618955617578E-2</v>
      </c>
      <c r="V154" s="27">
        <f t="shared" si="2"/>
        <v>1.8412942577077651</v>
      </c>
      <c r="W154" s="27">
        <f t="shared" si="2"/>
        <v>0.78275852658275302</v>
      </c>
      <c r="X154" s="27">
        <f t="shared" si="2"/>
        <v>3.0350983334136914E-2</v>
      </c>
      <c r="Y154" s="27">
        <f t="shared" si="2"/>
        <v>4.2567973154351936E-2</v>
      </c>
      <c r="Z154" s="27">
        <f t="shared" si="2"/>
        <v>1.9115760818603181E-2</v>
      </c>
      <c r="AA154" s="27">
        <f t="shared" si="2"/>
        <v>1.7452964802152901E-2</v>
      </c>
      <c r="AB154" s="27">
        <f t="shared" si="2"/>
        <v>0.10948760543407858</v>
      </c>
      <c r="AC154" s="27">
        <f t="shared" si="2"/>
        <v>2.3751610324507798E-2</v>
      </c>
      <c r="AD154" s="27">
        <f t="shared" si="2"/>
        <v>1.5610890187700014E-2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168:G168"/>
    <mergeCell ref="A169:G169"/>
    <mergeCell ref="A170:G170"/>
    <mergeCell ref="Q10:V11"/>
    <mergeCell ref="W10:AD10"/>
    <mergeCell ref="AF10:AL11"/>
    <mergeCell ref="X11:AB11"/>
    <mergeCell ref="A166:G166"/>
    <mergeCell ref="A167:G167"/>
    <mergeCell ref="A10:A12"/>
    <mergeCell ref="B10:D12"/>
    <mergeCell ref="E10:H11"/>
    <mergeCell ref="I10:L11"/>
    <mergeCell ref="M10:M11"/>
    <mergeCell ref="N10:P11"/>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85"/>
  <sheetViews>
    <sheetView zoomScale="80" zoomScaleNormal="80" workbookViewId="0">
      <pane xSplit="4" ySplit="13" topLeftCell="E14" activePane="bottomRight" state="frozen"/>
      <selection activeCell="I132" sqref="I132"/>
      <selection pane="topRight" activeCell="I132" sqref="I132"/>
      <selection pane="bottomLeft" activeCell="I132" sqref="I132"/>
      <selection pane="bottomRight" activeCell="D14" sqref="D14"/>
    </sheetView>
  </sheetViews>
  <sheetFormatPr defaultColWidth="8.88671875" defaultRowHeight="13.2" x14ac:dyDescent="0.25"/>
  <cols>
    <col min="1" max="2" width="21.44140625" style="1" customWidth="1"/>
    <col min="3" max="3" width="46.44140625" style="47" customWidth="1"/>
    <col min="4" max="4" width="7.109375" style="1" bestFit="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55468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2020</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2020</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0.2972205793029119</v>
      </c>
      <c r="F14" s="122">
        <v>1.4556669411861985E-2</v>
      </c>
      <c r="G14" s="122">
        <v>1.9241570481069864E-3</v>
      </c>
      <c r="H14" s="122">
        <v>2.1638713298058978E-3</v>
      </c>
      <c r="I14" s="122">
        <v>3.2448282157341059E-3</v>
      </c>
      <c r="J14" s="122">
        <v>3.2570564926941064E-3</v>
      </c>
      <c r="K14" s="122">
        <v>3.2738703735141058E-3</v>
      </c>
      <c r="L14" s="122">
        <v>1.128242940125527E-4</v>
      </c>
      <c r="M14" s="122">
        <v>9.7380175850577733E-2</v>
      </c>
      <c r="N14" s="122">
        <v>3.7023408290799802E-2</v>
      </c>
      <c r="O14" s="122">
        <v>2.0074281780619015E-3</v>
      </c>
      <c r="P14" s="122">
        <v>6.0907126762083982E-3</v>
      </c>
      <c r="Q14" s="122">
        <v>4.3394759091064166E-3</v>
      </c>
      <c r="R14" s="122">
        <v>7.0282694955387161E-3</v>
      </c>
      <c r="S14" s="122">
        <v>4.0488785068952494E-3</v>
      </c>
      <c r="T14" s="122">
        <v>3.0335492790275918E-3</v>
      </c>
      <c r="U14" s="122">
        <v>5.7908407350180076E-3</v>
      </c>
      <c r="V14" s="122">
        <v>0.22316182034265117</v>
      </c>
      <c r="W14" s="122">
        <v>3.0110665187774884E-2</v>
      </c>
      <c r="X14" s="122">
        <v>4.1044080000000003E-6</v>
      </c>
      <c r="Y14" s="122">
        <v>8.7462979999999991E-6</v>
      </c>
      <c r="Z14" s="122">
        <v>4.6418899999999997E-6</v>
      </c>
      <c r="AA14" s="122">
        <v>5.703250198568E-6</v>
      </c>
      <c r="AB14" s="122">
        <v>2.3160587999999997E-5</v>
      </c>
      <c r="AC14" s="122">
        <v>2.2085624000000005E-2</v>
      </c>
      <c r="AD14" s="122">
        <v>1.6613079999999999E-6</v>
      </c>
      <c r="AE14" s="123"/>
      <c r="AF14" s="122">
        <v>1.2091349999999998</v>
      </c>
      <c r="AG14" s="122" t="s">
        <v>420</v>
      </c>
      <c r="AH14" s="122">
        <v>1405.3723101007622</v>
      </c>
      <c r="AI14" s="122">
        <v>2413.6913476409909</v>
      </c>
      <c r="AJ14" s="122">
        <v>2329.2625947931742</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6.3087222511880064E-2</v>
      </c>
      <c r="F23" s="122">
        <v>4.7739790948247519E-2</v>
      </c>
      <c r="G23" s="122">
        <v>1.229129440263797E-4</v>
      </c>
      <c r="H23" s="122">
        <v>9.02541372198781E-5</v>
      </c>
      <c r="I23" s="122">
        <v>5.8465211945327149E-3</v>
      </c>
      <c r="J23" s="122">
        <v>1.4417650574918709E-2</v>
      </c>
      <c r="K23" s="122">
        <v>8.8545595229678656E-2</v>
      </c>
      <c r="L23" s="122">
        <v>3.4482536184948882E-3</v>
      </c>
      <c r="M23" s="122">
        <v>0.28340346750817258</v>
      </c>
      <c r="N23" s="122">
        <v>6.5950017306462358E-6</v>
      </c>
      <c r="O23" s="122">
        <v>2.2351389233965198E-4</v>
      </c>
      <c r="P23" s="122" t="s">
        <v>421</v>
      </c>
      <c r="Q23" s="122" t="s">
        <v>421</v>
      </c>
      <c r="R23" s="122">
        <v>6.0280999052779612E-4</v>
      </c>
      <c r="S23" s="122">
        <v>2.6340672798618497E-2</v>
      </c>
      <c r="T23" s="122">
        <v>8.3281197282283664E-4</v>
      </c>
      <c r="U23" s="122">
        <v>1.1495617433972719E-4</v>
      </c>
      <c r="V23" s="122">
        <v>1.6496821540839399E-2</v>
      </c>
      <c r="W23" s="122" t="s">
        <v>421</v>
      </c>
      <c r="X23" s="122">
        <v>3.5139604175535148E-4</v>
      </c>
      <c r="Y23" s="122">
        <v>5.7597588583151226E-4</v>
      </c>
      <c r="Z23" s="122" t="s">
        <v>420</v>
      </c>
      <c r="AA23" s="122" t="s">
        <v>420</v>
      </c>
      <c r="AB23" s="122">
        <v>9.2737192758686341E-4</v>
      </c>
      <c r="AC23" s="122" t="s">
        <v>421</v>
      </c>
      <c r="AD23" s="122" t="s">
        <v>420</v>
      </c>
      <c r="AE23" s="123"/>
      <c r="AF23" s="122">
        <v>497.68649818660919</v>
      </c>
      <c r="AG23" s="122" t="s">
        <v>420</v>
      </c>
      <c r="AH23" s="122" t="s">
        <v>420</v>
      </c>
      <c r="AI23" s="122">
        <v>0.96398184510996976</v>
      </c>
      <c r="AJ23" s="122" t="s">
        <v>420</v>
      </c>
      <c r="AK23" s="122" t="s">
        <v>337</v>
      </c>
      <c r="AL23" s="124" t="s">
        <v>9</v>
      </c>
    </row>
    <row r="24" spans="1:38" s="90" customFormat="1" ht="26.25" customHeight="1" thickBot="1" x14ac:dyDescent="0.3">
      <c r="A24" s="83" t="s">
        <v>100</v>
      </c>
      <c r="B24" s="77" t="s">
        <v>283</v>
      </c>
      <c r="C24" s="77" t="s">
        <v>295</v>
      </c>
      <c r="D24" s="121"/>
      <c r="E24" s="122">
        <v>0.17788010676630317</v>
      </c>
      <c r="F24" s="122">
        <v>3.3277183965871385E-2</v>
      </c>
      <c r="G24" s="122">
        <v>2.4681632195354699E-3</v>
      </c>
      <c r="H24" s="122">
        <v>4.8686150155709181E-4</v>
      </c>
      <c r="I24" s="122">
        <v>1.4351818567340139E-2</v>
      </c>
      <c r="J24" s="122">
        <v>1.4351818567340139E-2</v>
      </c>
      <c r="K24" s="122">
        <v>1.4351818567340139E-2</v>
      </c>
      <c r="L24" s="122">
        <v>7.7545732761251885E-3</v>
      </c>
      <c r="M24" s="122">
        <v>6.5763108725409941E-2</v>
      </c>
      <c r="N24" s="122">
        <v>6.2894620319883416E-5</v>
      </c>
      <c r="O24" s="122">
        <v>4.7693238023909023E-6</v>
      </c>
      <c r="P24" s="122">
        <v>4.5888833370935839E-4</v>
      </c>
      <c r="Q24" s="122">
        <v>9.0349353507504518E-5</v>
      </c>
      <c r="R24" s="122">
        <v>1.4713927697577686E-4</v>
      </c>
      <c r="S24" s="122">
        <v>1.537057492430097E-4</v>
      </c>
      <c r="T24" s="122">
        <v>1.4576190204732268E-5</v>
      </c>
      <c r="U24" s="122">
        <v>1.1633669709163767E-4</v>
      </c>
      <c r="V24" s="122">
        <v>2.0530895074133085E-2</v>
      </c>
      <c r="W24" s="122">
        <v>9.6660584103886674E-4</v>
      </c>
      <c r="X24" s="122">
        <v>1.311822212838462E-6</v>
      </c>
      <c r="Y24" s="122">
        <v>1.0356491153987859E-5</v>
      </c>
      <c r="Z24" s="122">
        <v>1.1737356641186237E-6</v>
      </c>
      <c r="AA24" s="122">
        <v>1.0356491153987859E-6</v>
      </c>
      <c r="AB24" s="122">
        <v>1.3877698146343729E-5</v>
      </c>
      <c r="AC24" s="122" t="s">
        <v>421</v>
      </c>
      <c r="AD24" s="122" t="s">
        <v>421</v>
      </c>
      <c r="AE24" s="123"/>
      <c r="AF24" s="122">
        <v>690.54047611608826</v>
      </c>
      <c r="AG24" s="122" t="s">
        <v>420</v>
      </c>
      <c r="AH24" s="122">
        <v>696.25597947839026</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1.0026215755170784</v>
      </c>
      <c r="F27" s="122">
        <v>0.13873138786134534</v>
      </c>
      <c r="G27" s="122">
        <v>2.149632053401677E-3</v>
      </c>
      <c r="H27" s="122">
        <v>2.3900397419150447E-2</v>
      </c>
      <c r="I27" s="122">
        <v>1.348193314839476E-2</v>
      </c>
      <c r="J27" s="122">
        <v>1.348193314839476E-2</v>
      </c>
      <c r="K27" s="122">
        <v>1.348193314839476E-2</v>
      </c>
      <c r="L27" s="122">
        <v>8.4084366873907294E-3</v>
      </c>
      <c r="M27" s="122">
        <v>1.1398788886146272</v>
      </c>
      <c r="N27" s="122">
        <v>1.8252747145151003E-4</v>
      </c>
      <c r="O27" s="122">
        <v>2.169700551562906E-5</v>
      </c>
      <c r="P27" s="122">
        <v>1.2235518438822876E-3</v>
      </c>
      <c r="Q27" s="122">
        <v>3.4783365105062986E-5</v>
      </c>
      <c r="R27" s="122">
        <v>1.3033420161008796E-3</v>
      </c>
      <c r="S27" s="122">
        <v>8.9771042428799831E-4</v>
      </c>
      <c r="T27" s="122">
        <v>2.1594771095544425E-4</v>
      </c>
      <c r="U27" s="122">
        <v>2.6172719178867801E-5</v>
      </c>
      <c r="V27" s="122">
        <v>4.4527700744103503E-3</v>
      </c>
      <c r="W27" s="122">
        <v>2.3392700000000002E-2</v>
      </c>
      <c r="X27" s="122">
        <v>2.6442297525999998E-3</v>
      </c>
      <c r="Y27" s="122">
        <v>2.7684418678000002E-3</v>
      </c>
      <c r="Z27" s="122">
        <v>2.0743148805999999E-3</v>
      </c>
      <c r="AA27" s="122">
        <v>2.460544838E-3</v>
      </c>
      <c r="AB27" s="122">
        <v>9.947531338999999E-3</v>
      </c>
      <c r="AC27" s="122">
        <v>2.33926E-5</v>
      </c>
      <c r="AD27" s="122">
        <v>4.6797999999999996E-6</v>
      </c>
      <c r="AE27" s="123"/>
      <c r="AF27" s="122">
        <v>6873.6710466713002</v>
      </c>
      <c r="AG27" s="122" t="s">
        <v>420</v>
      </c>
      <c r="AH27" s="122">
        <v>8.5295806341000002</v>
      </c>
      <c r="AI27" s="122">
        <v>597.37900972060004</v>
      </c>
      <c r="AJ27" s="122" t="s">
        <v>420</v>
      </c>
      <c r="AK27" s="122" t="s">
        <v>420</v>
      </c>
      <c r="AL27" s="124" t="s">
        <v>9</v>
      </c>
    </row>
    <row r="28" spans="1:38" s="90" customFormat="1" ht="26.25" customHeight="1" thickBot="1" x14ac:dyDescent="0.3">
      <c r="A28" s="77" t="s">
        <v>109</v>
      </c>
      <c r="B28" s="77" t="s">
        <v>140</v>
      </c>
      <c r="C28" s="77" t="s">
        <v>123</v>
      </c>
      <c r="D28" s="121"/>
      <c r="E28" s="122">
        <v>0.43675165376472141</v>
      </c>
      <c r="F28" s="122">
        <v>1.6278572679715515E-2</v>
      </c>
      <c r="G28" s="122">
        <v>4.9315325392749803E-4</v>
      </c>
      <c r="H28" s="122">
        <v>1.9324383068735867E-3</v>
      </c>
      <c r="I28" s="122">
        <v>3.2498886204533873E-3</v>
      </c>
      <c r="J28" s="122">
        <v>3.2498886204533873E-3</v>
      </c>
      <c r="K28" s="122">
        <v>3.2498886204533873E-3</v>
      </c>
      <c r="L28" s="122">
        <v>2.1048056169690361E-3</v>
      </c>
      <c r="M28" s="122">
        <v>5.8406710288498628E-2</v>
      </c>
      <c r="N28" s="122">
        <v>1.9000772136054646E-5</v>
      </c>
      <c r="O28" s="122">
        <v>1.9462438583484132E-6</v>
      </c>
      <c r="P28" s="122">
        <v>1.9187477250276073E-4</v>
      </c>
      <c r="Q28" s="122">
        <v>3.7770711048394588E-6</v>
      </c>
      <c r="R28" s="122">
        <v>2.9889105443473902E-4</v>
      </c>
      <c r="S28" s="122">
        <v>2.0075055988182059E-4</v>
      </c>
      <c r="T28" s="122">
        <v>9.5162246112541786E-6</v>
      </c>
      <c r="U28" s="122">
        <v>3.6616544929820895E-6</v>
      </c>
      <c r="V28" s="122">
        <v>6.5563531038105517E-4</v>
      </c>
      <c r="W28" s="122">
        <v>3.4099999999999998E-3</v>
      </c>
      <c r="X28" s="122">
        <v>6.5395626110000004E-4</v>
      </c>
      <c r="Y28" s="122">
        <v>7.3283033260000002E-4</v>
      </c>
      <c r="Z28" s="122">
        <v>5.740006651E-4</v>
      </c>
      <c r="AA28" s="122">
        <v>6.1032906659999999E-4</v>
      </c>
      <c r="AB28" s="122">
        <v>2.5711163253999999E-3</v>
      </c>
      <c r="AC28" s="122">
        <v>3.4097000000000002E-6</v>
      </c>
      <c r="AD28" s="122">
        <v>6.835E-7</v>
      </c>
      <c r="AE28" s="123"/>
      <c r="AF28" s="122">
        <v>1357.4937948349</v>
      </c>
      <c r="AG28" s="122" t="s">
        <v>420</v>
      </c>
      <c r="AH28" s="122" t="s">
        <v>421</v>
      </c>
      <c r="AI28" s="122">
        <v>144.31405238880001</v>
      </c>
      <c r="AJ28" s="122" t="s">
        <v>420</v>
      </c>
      <c r="AK28" s="122" t="s">
        <v>420</v>
      </c>
      <c r="AL28" s="124" t="s">
        <v>9</v>
      </c>
    </row>
    <row r="29" spans="1:38" s="90" customFormat="1" ht="26.25" customHeight="1" thickBot="1" x14ac:dyDescent="0.3">
      <c r="A29" s="77" t="s">
        <v>109</v>
      </c>
      <c r="B29" s="77" t="s">
        <v>141</v>
      </c>
      <c r="C29" s="77" t="s">
        <v>124</v>
      </c>
      <c r="D29" s="121"/>
      <c r="E29" s="122">
        <v>0.55414531852391968</v>
      </c>
      <c r="F29" s="122">
        <v>1.0212767611885203E-2</v>
      </c>
      <c r="G29" s="122">
        <v>7.1054224663536566E-4</v>
      </c>
      <c r="H29" s="122">
        <v>9.8844860259464395E-4</v>
      </c>
      <c r="I29" s="122">
        <v>6.1151554813909529E-3</v>
      </c>
      <c r="J29" s="122">
        <v>6.1151554813909529E-3</v>
      </c>
      <c r="K29" s="122">
        <v>6.1151554813909529E-3</v>
      </c>
      <c r="L29" s="122">
        <v>3.3240922236187692E-3</v>
      </c>
      <c r="M29" s="122">
        <v>0.16239863637679597</v>
      </c>
      <c r="N29" s="122">
        <v>2.5314629256273771E-5</v>
      </c>
      <c r="O29" s="122">
        <v>2.5314648328345783E-6</v>
      </c>
      <c r="P29" s="122">
        <v>2.683346762782154E-4</v>
      </c>
      <c r="Q29" s="122">
        <v>5.0629248976511585E-6</v>
      </c>
      <c r="R29" s="122">
        <v>4.3034770084089257E-4</v>
      </c>
      <c r="S29" s="122">
        <v>2.885861183958481E-4</v>
      </c>
      <c r="T29" s="122">
        <v>1.0125930851608299E-5</v>
      </c>
      <c r="U29" s="122">
        <v>5.0629201296331587E-6</v>
      </c>
      <c r="V29" s="122">
        <v>9.1132548029342888E-4</v>
      </c>
      <c r="W29" s="122">
        <v>1.8463999999999998E-3</v>
      </c>
      <c r="X29" s="122">
        <v>1.1676807440000001E-4</v>
      </c>
      <c r="Y29" s="122">
        <v>7.0709555700000008E-4</v>
      </c>
      <c r="Z29" s="122">
        <v>7.901306324000001E-4</v>
      </c>
      <c r="AA29" s="122">
        <v>1.816392264E-4</v>
      </c>
      <c r="AB29" s="122">
        <v>1.7956334902000002E-3</v>
      </c>
      <c r="AC29" s="122">
        <v>9.9260000000000003E-7</v>
      </c>
      <c r="AD29" s="122">
        <v>1.987E-7</v>
      </c>
      <c r="AE29" s="123"/>
      <c r="AF29" s="122">
        <v>1935.6748025454999</v>
      </c>
      <c r="AG29" s="122" t="s">
        <v>420</v>
      </c>
      <c r="AH29" s="122">
        <v>2.2161193661</v>
      </c>
      <c r="AI29" s="122">
        <v>208.43964366270001</v>
      </c>
      <c r="AJ29" s="122" t="s">
        <v>420</v>
      </c>
      <c r="AK29" s="122" t="s">
        <v>420</v>
      </c>
      <c r="AL29" s="124" t="s">
        <v>9</v>
      </c>
    </row>
    <row r="30" spans="1:38" s="90" customFormat="1" ht="26.25" customHeight="1" thickBot="1" x14ac:dyDescent="0.3">
      <c r="A30" s="77" t="s">
        <v>109</v>
      </c>
      <c r="B30" s="77" t="s">
        <v>142</v>
      </c>
      <c r="C30" s="77" t="s">
        <v>44</v>
      </c>
      <c r="D30" s="121"/>
      <c r="E30" s="122">
        <v>7.779746855040244E-3</v>
      </c>
      <c r="F30" s="122">
        <v>4.339477073166037E-2</v>
      </c>
      <c r="G30" s="122">
        <v>1.8600288497392281E-5</v>
      </c>
      <c r="H30" s="122">
        <v>7.8558510080985983E-5</v>
      </c>
      <c r="I30" s="122">
        <v>4.823877060880618E-4</v>
      </c>
      <c r="J30" s="122">
        <v>4.823877060880618E-4</v>
      </c>
      <c r="K30" s="122">
        <v>4.823877060880618E-4</v>
      </c>
      <c r="L30" s="122">
        <v>1.0159931136578831E-4</v>
      </c>
      <c r="M30" s="122">
        <v>0.15008330909175566</v>
      </c>
      <c r="N30" s="122">
        <v>3.1911419009832034E-6</v>
      </c>
      <c r="O30" s="122">
        <v>4.7709264289039065E-5</v>
      </c>
      <c r="P30" s="122">
        <v>1.5515944687534629E-5</v>
      </c>
      <c r="Q30" s="122">
        <v>5.3378904833212284E-7</v>
      </c>
      <c r="R30" s="122">
        <v>2.1068954813608577E-4</v>
      </c>
      <c r="S30" s="122">
        <v>8.0872681611699818E-3</v>
      </c>
      <c r="T30" s="122">
        <v>3.3524791828337344E-4</v>
      </c>
      <c r="U30" s="122">
        <v>4.7502324115802285E-5</v>
      </c>
      <c r="V30" s="122">
        <v>4.7339569860369518E-3</v>
      </c>
      <c r="W30" s="122">
        <v>3.9780000000000002E-4</v>
      </c>
      <c r="X30" s="122">
        <v>1.1616401700000002E-5</v>
      </c>
      <c r="Y30" s="122">
        <v>1.3512478200000001E-5</v>
      </c>
      <c r="Z30" s="122">
        <v>9.3719634000000013E-6</v>
      </c>
      <c r="AA30" s="122">
        <v>1.4518832699999999E-5</v>
      </c>
      <c r="AB30" s="122">
        <v>4.9019676000000009E-5</v>
      </c>
      <c r="AC30" s="122">
        <v>3.9750000000000001E-7</v>
      </c>
      <c r="AD30" s="122">
        <v>1.127E-7</v>
      </c>
      <c r="AE30" s="123"/>
      <c r="AF30" s="122">
        <v>70.994699596499999</v>
      </c>
      <c r="AG30" s="122" t="s">
        <v>420</v>
      </c>
      <c r="AH30" s="122" t="s">
        <v>421</v>
      </c>
      <c r="AI30" s="122">
        <v>4.7774804271000004</v>
      </c>
      <c r="AJ30" s="122" t="s">
        <v>420</v>
      </c>
      <c r="AK30" s="122" t="s">
        <v>420</v>
      </c>
      <c r="AL30" s="124" t="s">
        <v>9</v>
      </c>
    </row>
    <row r="31" spans="1:38" s="90" customFormat="1" ht="26.25" customHeight="1" thickBot="1" x14ac:dyDescent="0.3">
      <c r="A31" s="77" t="s">
        <v>109</v>
      </c>
      <c r="B31" s="77" t="s">
        <v>143</v>
      </c>
      <c r="C31" s="77" t="s">
        <v>45</v>
      </c>
      <c r="D31" s="121"/>
      <c r="E31" s="122" t="s">
        <v>420</v>
      </c>
      <c r="F31" s="122">
        <v>0.30834767136213886</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13.275139212799999</v>
      </c>
      <c r="AG31" s="122" t="s">
        <v>420</v>
      </c>
      <c r="AH31" s="122" t="s">
        <v>420</v>
      </c>
      <c r="AI31" s="122">
        <v>0.88895624110000004</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5.2062559026217918E-2</v>
      </c>
      <c r="J32" s="122">
        <v>0.10701402821009701</v>
      </c>
      <c r="K32" s="122">
        <v>0.12947180898798272</v>
      </c>
      <c r="L32" s="122">
        <v>1.0014195608013159E-2</v>
      </c>
      <c r="M32" s="122" t="s">
        <v>420</v>
      </c>
      <c r="N32" s="126">
        <v>0.47787977219989725</v>
      </c>
      <c r="O32" s="122">
        <v>1.9747219439970537E-3</v>
      </c>
      <c r="P32" s="116" t="s">
        <v>421</v>
      </c>
      <c r="Q32" s="122">
        <v>5.4087851306345528E-3</v>
      </c>
      <c r="R32" s="122">
        <v>0.17962283013745517</v>
      </c>
      <c r="S32" s="122">
        <v>3.9542637927323487</v>
      </c>
      <c r="T32" s="122">
        <v>2.6803373170377644E-2</v>
      </c>
      <c r="U32" s="122">
        <v>2.5894361797596552E-3</v>
      </c>
      <c r="V32" s="122">
        <v>1.0583592990142836</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3067.8571147316393</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1.4786853596516577E-2</v>
      </c>
      <c r="J33" s="122">
        <v>2.73830622157714E-2</v>
      </c>
      <c r="K33" s="122">
        <v>5.4766124431542801E-2</v>
      </c>
      <c r="L33" s="122">
        <v>5.8052091897435349E-4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3067.8571147316393</v>
      </c>
      <c r="AL33" s="124" t="s">
        <v>381</v>
      </c>
    </row>
    <row r="34" spans="1:38" s="90" customFormat="1" ht="26.25" customHeight="1" thickBot="1" x14ac:dyDescent="0.3">
      <c r="A34" s="77" t="s">
        <v>107</v>
      </c>
      <c r="B34" s="77" t="s">
        <v>146</v>
      </c>
      <c r="C34" s="77" t="s">
        <v>48</v>
      </c>
      <c r="D34" s="121"/>
      <c r="E34" s="122">
        <v>7.4206524500484969E-2</v>
      </c>
      <c r="F34" s="122">
        <v>6.5866660795344326E-3</v>
      </c>
      <c r="G34" s="122">
        <v>1.4609980213385062E-4</v>
      </c>
      <c r="H34" s="122">
        <v>9.9226115615906882E-6</v>
      </c>
      <c r="I34" s="122">
        <v>1.9400836225024248E-3</v>
      </c>
      <c r="J34" s="122">
        <v>2.0387009889427741E-3</v>
      </c>
      <c r="K34" s="122">
        <v>2.152537084772066E-3</v>
      </c>
      <c r="L34" s="122">
        <v>1.2610543546265763E-3</v>
      </c>
      <c r="M34" s="122">
        <v>1.5151766979631427E-2</v>
      </c>
      <c r="N34" s="122" t="s">
        <v>421</v>
      </c>
      <c r="O34" s="122">
        <v>1.4183855790494665E-5</v>
      </c>
      <c r="P34" s="122" t="s">
        <v>421</v>
      </c>
      <c r="Q34" s="122" t="s">
        <v>421</v>
      </c>
      <c r="R34" s="122">
        <v>7.0797529117361789E-5</v>
      </c>
      <c r="S34" s="122">
        <v>2.4069942401551891E-3</v>
      </c>
      <c r="T34" s="122">
        <v>9.9104365780795334E-5</v>
      </c>
      <c r="U34" s="122">
        <v>1.4183855790494665E-5</v>
      </c>
      <c r="V34" s="122">
        <v>1.4159505823472358E-3</v>
      </c>
      <c r="W34" s="122" t="s">
        <v>421</v>
      </c>
      <c r="X34" s="122">
        <v>4.2490692453928224E-5</v>
      </c>
      <c r="Y34" s="122">
        <v>7.0797529117361789E-5</v>
      </c>
      <c r="Z34" s="122" t="s">
        <v>421</v>
      </c>
      <c r="AA34" s="122" t="s">
        <v>421</v>
      </c>
      <c r="AB34" s="122">
        <v>1.1328822157129002E-4</v>
      </c>
      <c r="AC34" s="122" t="s">
        <v>420</v>
      </c>
      <c r="AD34" s="122" t="s">
        <v>420</v>
      </c>
      <c r="AE34" s="123"/>
      <c r="AF34" s="122">
        <v>60.874917555771091</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2.5711968394285103E-2</v>
      </c>
      <c r="F36" s="122">
        <v>6.2321253033239524E-4</v>
      </c>
      <c r="G36" s="122">
        <v>6.4814103154569116E-4</v>
      </c>
      <c r="H36" s="122">
        <v>2.6032477695598911E-4</v>
      </c>
      <c r="I36" s="122">
        <v>3.5564661730968692E-4</v>
      </c>
      <c r="J36" s="122">
        <v>3.8104994711752168E-4</v>
      </c>
      <c r="K36" s="122">
        <v>3.8104994711752168E-4</v>
      </c>
      <c r="L36" s="122">
        <v>1.7200665837174108E-5</v>
      </c>
      <c r="M36" s="122">
        <v>1.3675063522722273E-3</v>
      </c>
      <c r="N36" s="122">
        <v>4.629578796754936E-5</v>
      </c>
      <c r="O36" s="122">
        <v>3.5612144590422588E-6</v>
      </c>
      <c r="P36" s="122">
        <v>1.0683643377126776E-5</v>
      </c>
      <c r="Q36" s="122">
        <v>1.4244857836169035E-5</v>
      </c>
      <c r="R36" s="122">
        <v>1.7806072295211293E-5</v>
      </c>
      <c r="S36" s="122">
        <v>3.1338687239571873E-4</v>
      </c>
      <c r="T36" s="122">
        <v>3.5612144590422586E-4</v>
      </c>
      <c r="U36" s="122">
        <v>3.5612144590422586E-5</v>
      </c>
      <c r="V36" s="122">
        <v>4.2734573508507097E-4</v>
      </c>
      <c r="W36" s="122">
        <v>4.629578796754936E-5</v>
      </c>
      <c r="X36" s="122">
        <v>7.1224289180845185E-7</v>
      </c>
      <c r="Y36" s="122">
        <v>3.5612144590422588E-6</v>
      </c>
      <c r="Z36" s="122">
        <v>3.5612144590422588E-6</v>
      </c>
      <c r="AA36" s="122">
        <v>3.5612144590422592E-7</v>
      </c>
      <c r="AB36" s="122">
        <v>8.1907932557971946E-6</v>
      </c>
      <c r="AC36" s="122">
        <v>2.8489715672338071E-5</v>
      </c>
      <c r="AD36" s="122">
        <v>1.3532614944360582E-5</v>
      </c>
      <c r="AE36" s="123"/>
      <c r="AF36" s="122">
        <v>15.31322217388171</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5.9063370262523218</v>
      </c>
      <c r="AI37" s="122" t="s">
        <v>420</v>
      </c>
      <c r="AJ37" s="122" t="s">
        <v>420</v>
      </c>
      <c r="AK37" s="122" t="s">
        <v>337</v>
      </c>
      <c r="AL37" s="124" t="s">
        <v>9</v>
      </c>
    </row>
    <row r="38" spans="1:38" s="90" customFormat="1" ht="26.25" customHeight="1" thickBot="1" x14ac:dyDescent="0.3">
      <c r="A38" s="77" t="s">
        <v>107</v>
      </c>
      <c r="B38" s="77" t="s">
        <v>150</v>
      </c>
      <c r="C38" s="77" t="s">
        <v>249</v>
      </c>
      <c r="D38" s="129"/>
      <c r="E38" s="122">
        <v>3.4074589332825809E-3</v>
      </c>
      <c r="F38" s="122">
        <v>3.4750025570738202E-4</v>
      </c>
      <c r="G38" s="122">
        <v>4.6392268960137572E-6</v>
      </c>
      <c r="H38" s="122">
        <v>3.4281194721991203E-6</v>
      </c>
      <c r="I38" s="122">
        <v>1.3990994108606559E-4</v>
      </c>
      <c r="J38" s="122">
        <v>2.5539473809921368E-4</v>
      </c>
      <c r="K38" s="122">
        <v>1.1219612231433253E-3</v>
      </c>
      <c r="L38" s="122">
        <v>9.0539163101773876E-5</v>
      </c>
      <c r="M38" s="122">
        <v>3.1406116503745365E-3</v>
      </c>
      <c r="N38" s="122">
        <v>2.0537296419813821E-10</v>
      </c>
      <c r="O38" s="122">
        <v>5.8831850946149605E-6</v>
      </c>
      <c r="P38" s="122" t="s">
        <v>421</v>
      </c>
      <c r="Q38" s="122" t="s">
        <v>421</v>
      </c>
      <c r="R38" s="122">
        <v>2.3181115849365579E-5</v>
      </c>
      <c r="S38" s="122">
        <v>8.4256338030731738E-4</v>
      </c>
      <c r="T38" s="122">
        <v>3.1742520152337715E-5</v>
      </c>
      <c r="U38" s="122">
        <v>4.3083711427227392E-6</v>
      </c>
      <c r="V38" s="122">
        <v>4.8362428252471601E-4</v>
      </c>
      <c r="W38" s="122" t="s">
        <v>421</v>
      </c>
      <c r="X38" s="122">
        <v>1.2925789590473751E-5</v>
      </c>
      <c r="Y38" s="122">
        <v>2.1538870255654882E-5</v>
      </c>
      <c r="Z38" s="122" t="s">
        <v>420</v>
      </c>
      <c r="AA38" s="122" t="s">
        <v>420</v>
      </c>
      <c r="AB38" s="122">
        <v>3.4464659846128652E-5</v>
      </c>
      <c r="AC38" s="122" t="s">
        <v>421</v>
      </c>
      <c r="AD38" s="122" t="s">
        <v>420</v>
      </c>
      <c r="AE38" s="123"/>
      <c r="AF38" s="122">
        <v>18.537870747354209</v>
      </c>
      <c r="AG38" s="122" t="s">
        <v>420</v>
      </c>
      <c r="AH38" s="122" t="s">
        <v>420</v>
      </c>
      <c r="AI38" s="122">
        <v>3.0019068538443843E-5</v>
      </c>
      <c r="AJ38" s="122" t="s">
        <v>420</v>
      </c>
      <c r="AK38" s="122" t="s">
        <v>337</v>
      </c>
      <c r="AL38" s="124" t="s">
        <v>9</v>
      </c>
    </row>
    <row r="39" spans="1:38" s="90" customFormat="1" ht="26.25" customHeight="1" thickBot="1" x14ac:dyDescent="0.3">
      <c r="A39" s="77" t="s">
        <v>101</v>
      </c>
      <c r="B39" s="77" t="s">
        <v>151</v>
      </c>
      <c r="C39" s="77" t="s">
        <v>345</v>
      </c>
      <c r="D39" s="121"/>
      <c r="E39" s="122">
        <v>0.42176260276665206</v>
      </c>
      <c r="F39" s="122">
        <v>0.29025119975737773</v>
      </c>
      <c r="G39" s="122">
        <v>1.1557008793323531E-2</v>
      </c>
      <c r="H39" s="122">
        <v>1.7067679045214873E-4</v>
      </c>
      <c r="I39" s="122">
        <v>3.9407489955309349E-2</v>
      </c>
      <c r="J39" s="122">
        <v>4.4527793668873807E-2</v>
      </c>
      <c r="K39" s="122">
        <v>4.4527793668873807E-2</v>
      </c>
      <c r="L39" s="122">
        <v>1.7551647184533493E-2</v>
      </c>
      <c r="M39" s="122">
        <v>0.4816580850483892</v>
      </c>
      <c r="N39" s="122">
        <v>1.3776633421316959E-2</v>
      </c>
      <c r="O39" s="122">
        <v>2.6603710991736449E-4</v>
      </c>
      <c r="P39" s="122">
        <v>1.2842239281345312E-3</v>
      </c>
      <c r="Q39" s="122">
        <v>1.9669310899431262E-3</v>
      </c>
      <c r="R39" s="122">
        <v>1.7212440173113578E-2</v>
      </c>
      <c r="S39" s="122">
        <v>5.1492559391442035E-3</v>
      </c>
      <c r="T39" s="122">
        <v>0.21349074919308461</v>
      </c>
      <c r="U39" s="122">
        <v>8.1653413030793062E-4</v>
      </c>
      <c r="V39" s="122">
        <v>3.8850716386468157E-2</v>
      </c>
      <c r="W39" s="122">
        <v>1.0240607427128923E-2</v>
      </c>
      <c r="X39" s="122">
        <v>3.2428590185908251E-6</v>
      </c>
      <c r="Y39" s="122">
        <v>2.5601518567822304E-5</v>
      </c>
      <c r="Z39" s="122">
        <v>2.9015054376865276E-6</v>
      </c>
      <c r="AA39" s="122">
        <v>2.5601518567822306E-6</v>
      </c>
      <c r="AB39" s="122">
        <v>3.4306034880881881E-5</v>
      </c>
      <c r="AC39" s="122">
        <v>3.7548893899472718E-4</v>
      </c>
      <c r="AD39" s="122">
        <v>2.2187982758779331E-7</v>
      </c>
      <c r="AE39" s="123"/>
      <c r="AF39" s="122">
        <v>1707.6467662420566</v>
      </c>
      <c r="AG39" s="122" t="s">
        <v>420</v>
      </c>
      <c r="AH39" s="122">
        <v>11129.209131983254</v>
      </c>
      <c r="AI39" s="122">
        <v>5.3833831199999995</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0.79045926109170517</v>
      </c>
      <c r="F41" s="122">
        <v>0.15908943928947364</v>
      </c>
      <c r="G41" s="122">
        <v>8.5362479833933677E-2</v>
      </c>
      <c r="H41" s="122">
        <v>7.5946612781012226E-3</v>
      </c>
      <c r="I41" s="122">
        <v>0.11301168079476594</v>
      </c>
      <c r="J41" s="122">
        <v>0.11482922019691665</v>
      </c>
      <c r="K41" s="122">
        <v>0.12264687904443199</v>
      </c>
      <c r="L41" s="122">
        <v>1.1245986553614914E-2</v>
      </c>
      <c r="M41" s="122">
        <v>1.5729778931257379</v>
      </c>
      <c r="N41" s="122">
        <v>1.6840912784212531E-2</v>
      </c>
      <c r="O41" s="122">
        <v>5.7205824410212433E-4</v>
      </c>
      <c r="P41" s="122">
        <v>2.6819595170838326E-3</v>
      </c>
      <c r="Q41" s="122">
        <v>3.067098767664052E-3</v>
      </c>
      <c r="R41" s="122">
        <v>6.7413730980093968E-3</v>
      </c>
      <c r="S41" s="122">
        <v>5.1759718044040101E-3</v>
      </c>
      <c r="T41" s="122">
        <v>1.878368449189785E-3</v>
      </c>
      <c r="U41" s="122">
        <v>1.0144498630154043E-3</v>
      </c>
      <c r="V41" s="122">
        <v>5.8425209318156771E-2</v>
      </c>
      <c r="W41" s="122">
        <v>0.11274669426683977</v>
      </c>
      <c r="X41" s="122">
        <v>2.571903829851693E-2</v>
      </c>
      <c r="Y41" s="122">
        <v>3.6877481335966501E-2</v>
      </c>
      <c r="Z41" s="122">
        <v>1.4971908254146555E-2</v>
      </c>
      <c r="AA41" s="122">
        <v>1.357813551092836E-2</v>
      </c>
      <c r="AB41" s="122">
        <v>9.1146563399558359E-2</v>
      </c>
      <c r="AC41" s="122">
        <v>2.7031462343586144E-4</v>
      </c>
      <c r="AD41" s="122">
        <v>1.3506400436057636E-2</v>
      </c>
      <c r="AE41" s="123"/>
      <c r="AF41" s="122">
        <v>4463.3336128133906</v>
      </c>
      <c r="AG41" s="122">
        <v>74.822614188195232</v>
      </c>
      <c r="AH41" s="122">
        <v>16802.33945049224</v>
      </c>
      <c r="AI41" s="122">
        <v>226.13924453664822</v>
      </c>
      <c r="AJ41" s="122" t="s">
        <v>420</v>
      </c>
      <c r="AK41" s="122" t="s">
        <v>337</v>
      </c>
      <c r="AL41" s="124" t="s">
        <v>9</v>
      </c>
    </row>
    <row r="42" spans="1:38" s="90" customFormat="1" ht="26.25" customHeight="1" thickBot="1" x14ac:dyDescent="0.3">
      <c r="A42" s="77" t="s">
        <v>107</v>
      </c>
      <c r="B42" s="77" t="s">
        <v>154</v>
      </c>
      <c r="C42" s="77" t="s">
        <v>50</v>
      </c>
      <c r="D42" s="121"/>
      <c r="E42" s="122">
        <v>2.8903232309546749E-3</v>
      </c>
      <c r="F42" s="122">
        <v>3.9725556999326686E-2</v>
      </c>
      <c r="G42" s="122">
        <v>3.1098065177206401E-6</v>
      </c>
      <c r="H42" s="122">
        <v>5.8108032431765508E-6</v>
      </c>
      <c r="I42" s="122">
        <v>2.1407779943541242E-4</v>
      </c>
      <c r="J42" s="122">
        <v>2.3405569864213229E-4</v>
      </c>
      <c r="K42" s="122">
        <v>2.5641311078101228E-4</v>
      </c>
      <c r="L42" s="122">
        <v>3.2191709758734265E-5</v>
      </c>
      <c r="M42" s="122">
        <v>0.20052779672078444</v>
      </c>
      <c r="N42" s="122">
        <v>1.0258919071281913E-5</v>
      </c>
      <c r="O42" s="122">
        <v>4.6229623068526385E-6</v>
      </c>
      <c r="P42" s="122" t="s">
        <v>421</v>
      </c>
      <c r="Q42" s="122" t="s">
        <v>421</v>
      </c>
      <c r="R42" s="122">
        <v>6.0139122811088767E-5</v>
      </c>
      <c r="S42" s="122">
        <v>1.5691400651453662E-3</v>
      </c>
      <c r="T42" s="122">
        <v>3.5163101722413298E-5</v>
      </c>
      <c r="U42" s="122">
        <v>4.147514694212639E-6</v>
      </c>
      <c r="V42" s="122">
        <v>7.1638817414625589E-4</v>
      </c>
      <c r="W42" s="122" t="s">
        <v>421</v>
      </c>
      <c r="X42" s="122">
        <v>1.2349290791521274E-5</v>
      </c>
      <c r="Y42" s="122">
        <v>1.3479529766201065E-5</v>
      </c>
      <c r="Z42" s="122" t="s">
        <v>420</v>
      </c>
      <c r="AA42" s="122" t="s">
        <v>420</v>
      </c>
      <c r="AB42" s="122">
        <v>2.5828820557722333E-5</v>
      </c>
      <c r="AC42" s="122" t="s">
        <v>421</v>
      </c>
      <c r="AD42" s="122" t="s">
        <v>420</v>
      </c>
      <c r="AE42" s="123"/>
      <c r="AF42" s="122">
        <v>18.373490095362012</v>
      </c>
      <c r="AG42" s="122" t="s">
        <v>420</v>
      </c>
      <c r="AH42" s="122" t="s">
        <v>420</v>
      </c>
      <c r="AI42" s="122">
        <v>1.499531332829408</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5.7213201725832188E-4</v>
      </c>
      <c r="F44" s="122">
        <v>2.6089984516456787E-3</v>
      </c>
      <c r="G44" s="122">
        <v>5.721588643208553E-7</v>
      </c>
      <c r="H44" s="122">
        <v>3.9793184034247048E-7</v>
      </c>
      <c r="I44" s="122">
        <v>1.3175923399611858E-4</v>
      </c>
      <c r="J44" s="122">
        <v>1.4095250361486762E-4</v>
      </c>
      <c r="K44" s="122">
        <v>2.3382186522595842E-4</v>
      </c>
      <c r="L44" s="122">
        <v>2.4831851611373695E-5</v>
      </c>
      <c r="M44" s="122">
        <v>1.1450019972370499E-2</v>
      </c>
      <c r="N44" s="122">
        <v>3.7734880170908698E-7</v>
      </c>
      <c r="O44" s="122">
        <v>1.9057694600761828E-6</v>
      </c>
      <c r="P44" s="122" t="s">
        <v>421</v>
      </c>
      <c r="Q44" s="122" t="s">
        <v>421</v>
      </c>
      <c r="R44" s="122">
        <v>5.378554544362065E-6</v>
      </c>
      <c r="S44" s="122">
        <v>2.416233583551584E-4</v>
      </c>
      <c r="T44" s="122">
        <v>6.5339137214063686E-6</v>
      </c>
      <c r="U44" s="122">
        <v>5.776789354221514E-7</v>
      </c>
      <c r="V44" s="122">
        <v>1.3944683987573807E-4</v>
      </c>
      <c r="W44" s="122" t="s">
        <v>421</v>
      </c>
      <c r="X44" s="122">
        <v>1.9600302483571192E-6</v>
      </c>
      <c r="Y44" s="122">
        <v>2.8102761109951976E-6</v>
      </c>
      <c r="Z44" s="122" t="s">
        <v>420</v>
      </c>
      <c r="AA44" s="122" t="s">
        <v>420</v>
      </c>
      <c r="AB44" s="122">
        <v>4.7703063593523197E-6</v>
      </c>
      <c r="AC44" s="122" t="s">
        <v>421</v>
      </c>
      <c r="AD44" s="122" t="s">
        <v>420</v>
      </c>
      <c r="AE44" s="123"/>
      <c r="AF44" s="122">
        <v>2.5038958337486581</v>
      </c>
      <c r="AG44" s="122" t="s">
        <v>420</v>
      </c>
      <c r="AH44" s="122" t="s">
        <v>420</v>
      </c>
      <c r="AI44" s="122">
        <v>5.5156527470072242E-2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4.0445508728050276E-5</v>
      </c>
      <c r="F47" s="122">
        <v>5.6668757511748807E-6</v>
      </c>
      <c r="G47" s="122">
        <v>1.2042768014144209E-8</v>
      </c>
      <c r="H47" s="122">
        <v>1.0456845818424104E-8</v>
      </c>
      <c r="I47" s="122">
        <v>8.7650410870525326E-6</v>
      </c>
      <c r="J47" s="122">
        <v>5.1818222481083826E-5</v>
      </c>
      <c r="K47" s="122">
        <v>3.5024461641695431E-4</v>
      </c>
      <c r="L47" s="122">
        <v>2.0713693771101524E-6</v>
      </c>
      <c r="M47" s="122">
        <v>2.1585779474092714E-5</v>
      </c>
      <c r="N47" s="122" t="s">
        <v>420</v>
      </c>
      <c r="O47" s="122">
        <v>1.8696821968582833E-6</v>
      </c>
      <c r="P47" s="122" t="s">
        <v>421</v>
      </c>
      <c r="Q47" s="122" t="s">
        <v>421</v>
      </c>
      <c r="R47" s="122">
        <v>2.8262821101336699E-6</v>
      </c>
      <c r="S47" s="122">
        <v>1.6603195155894183E-4</v>
      </c>
      <c r="T47" s="122">
        <v>2.802388743867169E-6</v>
      </c>
      <c r="U47" s="122">
        <v>1.1183848452957113E-8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4.809054834771561E-2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4.5020460329321964E-2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0.32652261910474167</v>
      </c>
      <c r="AL53" s="124" t="s">
        <v>307</v>
      </c>
    </row>
    <row r="54" spans="1:38" s="90" customFormat="1" ht="37.5" customHeight="1" thickBot="1" x14ac:dyDescent="0.3">
      <c r="A54" s="77" t="s">
        <v>102</v>
      </c>
      <c r="B54" s="77" t="s">
        <v>164</v>
      </c>
      <c r="C54" s="77" t="s">
        <v>258</v>
      </c>
      <c r="D54" s="121"/>
      <c r="E54" s="122" t="s">
        <v>420</v>
      </c>
      <c r="F54" s="122">
        <v>8.5982024290368775E-2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30111.517537373282</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1.9143970222222221E-3</v>
      </c>
      <c r="J61" s="122">
        <v>1.9143970222222223E-2</v>
      </c>
      <c r="K61" s="122">
        <v>6.3639719999999997E-2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55011.888888888891</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3.1805075982218685</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1218255</v>
      </c>
      <c r="AL82" s="124" t="s">
        <v>338</v>
      </c>
    </row>
    <row r="83" spans="1:38" s="90" customFormat="1" ht="26.25" customHeight="1" thickBot="1" x14ac:dyDescent="0.3">
      <c r="A83" s="77" t="s">
        <v>100</v>
      </c>
      <c r="B83" s="84" t="s">
        <v>194</v>
      </c>
      <c r="C83" s="83" t="s">
        <v>62</v>
      </c>
      <c r="D83" s="121"/>
      <c r="E83" s="122" t="s">
        <v>421</v>
      </c>
      <c r="F83" s="122">
        <v>8.155039996057573E-4</v>
      </c>
      <c r="G83" s="122" t="s">
        <v>421</v>
      </c>
      <c r="H83" s="122" t="s">
        <v>420</v>
      </c>
      <c r="I83" s="122">
        <v>2.0387599990143933E-4</v>
      </c>
      <c r="J83" s="122">
        <v>1.5290699992607949E-3</v>
      </c>
      <c r="K83" s="122">
        <v>7.1356599965503769E-3</v>
      </c>
      <c r="L83" s="122">
        <v>1.1620931994382044E-5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0.38890649458969162</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3.6358249999999996E-3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6.4656860193097508E-3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1218255</v>
      </c>
      <c r="AL87" s="124" t="s">
        <v>338</v>
      </c>
    </row>
    <row r="88" spans="1:38" s="90" customFormat="1" ht="26.25" customHeight="1" thickBot="1" x14ac:dyDescent="0.3">
      <c r="A88" s="77" t="s">
        <v>103</v>
      </c>
      <c r="B88" s="77" t="s">
        <v>199</v>
      </c>
      <c r="C88" s="83" t="s">
        <v>80</v>
      </c>
      <c r="D88" s="121"/>
      <c r="E88" s="122" t="s">
        <v>422</v>
      </c>
      <c r="F88" s="122">
        <v>1.5408039957933E-2</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0.15297565666666668</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2.9191765428988208E-3</v>
      </c>
      <c r="F91" s="122">
        <v>7.791077420688978E-3</v>
      </c>
      <c r="G91" s="122">
        <v>1.0565503004352937E-3</v>
      </c>
      <c r="H91" s="122">
        <v>6.6803659702188555E-3</v>
      </c>
      <c r="I91" s="122">
        <v>4.7791303819850778E-2</v>
      </c>
      <c r="J91" s="122">
        <v>5.178995909362593E-2</v>
      </c>
      <c r="K91" s="122">
        <v>5.2615858921952564E-2</v>
      </c>
      <c r="L91" s="122">
        <v>1.9558179888713031E-4</v>
      </c>
      <c r="M91" s="122">
        <v>8.92918246726635E-2</v>
      </c>
      <c r="N91" s="122">
        <v>6.5530526872245295E-2</v>
      </c>
      <c r="O91" s="122">
        <v>1.0857297947881036E-2</v>
      </c>
      <c r="P91" s="122">
        <v>2.3011212603728262E-4</v>
      </c>
      <c r="Q91" s="122">
        <v>1.2114450861960061E-4</v>
      </c>
      <c r="R91" s="122">
        <v>1.0024378766829817E-2</v>
      </c>
      <c r="S91" s="122">
        <v>0.39399216252993635</v>
      </c>
      <c r="T91" s="122">
        <v>2.1123045054220274E-2</v>
      </c>
      <c r="U91" s="122">
        <v>2.064671182107544E-3</v>
      </c>
      <c r="V91" s="122">
        <v>0.22756114625881194</v>
      </c>
      <c r="W91" s="122">
        <v>1.6097267398117721E-4</v>
      </c>
      <c r="X91" s="122">
        <v>1.7867966811910673E-4</v>
      </c>
      <c r="Y91" s="122">
        <v>7.2437703291529747E-5</v>
      </c>
      <c r="Z91" s="122">
        <v>7.2437703291529747E-5</v>
      </c>
      <c r="AA91" s="122">
        <v>7.2437703291529747E-5</v>
      </c>
      <c r="AB91" s="122">
        <v>3.9599277799369595E-4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0.22196857318820534</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3.8074446170392504E-5</v>
      </c>
      <c r="F99" s="122">
        <v>1.7052253617843181E-3</v>
      </c>
      <c r="G99" s="122" t="s">
        <v>420</v>
      </c>
      <c r="H99" s="122">
        <v>1.297026585499264E-3</v>
      </c>
      <c r="I99" s="122">
        <v>2.9381305300413221E-5</v>
      </c>
      <c r="J99" s="122">
        <v>4.5146883754293492E-5</v>
      </c>
      <c r="K99" s="122">
        <v>9.8893173937976195E-5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7.1661720244910299E-2</v>
      </c>
      <c r="AL99" s="124" t="s">
        <v>334</v>
      </c>
    </row>
    <row r="100" spans="1:38" s="90" customFormat="1" ht="26.25" customHeight="1" thickBot="1" x14ac:dyDescent="0.3">
      <c r="A100" s="77" t="s">
        <v>104</v>
      </c>
      <c r="B100" s="77" t="s">
        <v>203</v>
      </c>
      <c r="C100" s="77" t="s">
        <v>357</v>
      </c>
      <c r="D100" s="129"/>
      <c r="E100" s="122">
        <v>6.9437246943660744E-5</v>
      </c>
      <c r="F100" s="122">
        <v>1.6393593150299149E-3</v>
      </c>
      <c r="G100" s="122" t="s">
        <v>420</v>
      </c>
      <c r="H100" s="122">
        <v>1.3896523074912266E-3</v>
      </c>
      <c r="I100" s="122">
        <v>3.4559909886183724E-5</v>
      </c>
      <c r="J100" s="122">
        <v>5.185098816124383E-5</v>
      </c>
      <c r="K100" s="122">
        <v>1.1329329981045228E-4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0.19249386967738724</v>
      </c>
      <c r="AL100" s="124" t="s">
        <v>334</v>
      </c>
    </row>
    <row r="101" spans="1:38" s="90" customFormat="1" ht="26.25" customHeight="1" thickBot="1" x14ac:dyDescent="0.3">
      <c r="A101" s="77" t="s">
        <v>104</v>
      </c>
      <c r="B101" s="77" t="s">
        <v>205</v>
      </c>
      <c r="C101" s="77" t="s">
        <v>244</v>
      </c>
      <c r="D101" s="129"/>
      <c r="E101" s="122">
        <v>9.391487614606434E-7</v>
      </c>
      <c r="F101" s="122">
        <v>5.4563164556241437E-6</v>
      </c>
      <c r="G101" s="122" t="s">
        <v>420</v>
      </c>
      <c r="H101" s="122">
        <v>2.1943252005078107E-5</v>
      </c>
      <c r="I101" s="122">
        <v>4.7736799144339741E-7</v>
      </c>
      <c r="J101" s="122">
        <v>1.4321039743301921E-6</v>
      </c>
      <c r="K101" s="122">
        <v>3.3415759401037822E-6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2.3868399572169872E-2</v>
      </c>
      <c r="AL101" s="124" t="s">
        <v>334</v>
      </c>
    </row>
    <row r="102" spans="1:38" s="90" customFormat="1" ht="26.25" customHeight="1" thickBot="1" x14ac:dyDescent="0.3">
      <c r="A102" s="77" t="s">
        <v>104</v>
      </c>
      <c r="B102" s="77" t="s">
        <v>206</v>
      </c>
      <c r="C102" s="77" t="s">
        <v>358</v>
      </c>
      <c r="D102" s="129"/>
      <c r="E102" s="122">
        <v>7.259528840121118E-8</v>
      </c>
      <c r="F102" s="122">
        <v>2.3768699146093385E-6</v>
      </c>
      <c r="G102" s="122" t="s">
        <v>420</v>
      </c>
      <c r="H102" s="122">
        <v>6.9643613382350973E-6</v>
      </c>
      <c r="I102" s="122">
        <v>2.5834997630048238E-8</v>
      </c>
      <c r="J102" s="122">
        <v>3.1746566730389901E-7</v>
      </c>
      <c r="K102" s="122">
        <v>2.2620148860309333E-6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3.2659260195091219E-3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1.7502096175271978E-6</v>
      </c>
      <c r="F104" s="122">
        <v>2.094990555066272E-5</v>
      </c>
      <c r="G104" s="122" t="s">
        <v>420</v>
      </c>
      <c r="H104" s="122">
        <v>3.6354409803530375E-5</v>
      </c>
      <c r="I104" s="122">
        <v>7.1883165778240525E-7</v>
      </c>
      <c r="J104" s="122">
        <v>2.1564949733472156E-6</v>
      </c>
      <c r="K104" s="122">
        <v>5.031821604476837E-6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3.5941582889120263E-2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1.5084837877755055E-6</v>
      </c>
      <c r="F107" s="122">
        <v>1.6874219749851469E-5</v>
      </c>
      <c r="G107" s="122" t="s">
        <v>420</v>
      </c>
      <c r="H107" s="122">
        <v>6.0158984395380601E-5</v>
      </c>
      <c r="I107" s="122">
        <v>4.503850776882293E-8</v>
      </c>
      <c r="J107" s="122">
        <v>1.125962694220573E-6</v>
      </c>
      <c r="K107" s="122">
        <v>5.3483227975477225E-6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0.22519253884411461</v>
      </c>
      <c r="AL107" s="124" t="s">
        <v>334</v>
      </c>
    </row>
    <row r="108" spans="1:38" s="90" customFormat="1" ht="26.25" customHeight="1" thickBot="1" x14ac:dyDescent="0.3">
      <c r="A108" s="77" t="s">
        <v>104</v>
      </c>
      <c r="B108" s="77" t="s">
        <v>300</v>
      </c>
      <c r="C108" s="77" t="s">
        <v>360</v>
      </c>
      <c r="D108" s="129"/>
      <c r="E108" s="122">
        <v>3.4744967504866363E-6</v>
      </c>
      <c r="F108" s="122">
        <v>8.9980488134452037E-5</v>
      </c>
      <c r="G108" s="122" t="s">
        <v>420</v>
      </c>
      <c r="H108" s="122">
        <v>7.1953279266318194E-5</v>
      </c>
      <c r="I108" s="122">
        <v>1.0437967673027074E-6</v>
      </c>
      <c r="J108" s="122">
        <v>1.3917290230702768E-5</v>
      </c>
      <c r="K108" s="122">
        <v>2.7834580461405536E-5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0.6958645115351384</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9.8441989691514722E-8</v>
      </c>
      <c r="F110" s="122">
        <v>9.6405147060780558E-6</v>
      </c>
      <c r="G110" s="122" t="s">
        <v>420</v>
      </c>
      <c r="H110" s="122">
        <v>2.8414652097455526E-6</v>
      </c>
      <c r="I110" s="122">
        <v>4.273602280300772E-7</v>
      </c>
      <c r="J110" s="122">
        <v>2.9640544630412355E-6</v>
      </c>
      <c r="K110" s="122">
        <v>3.0822019575377792E-6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2.4317432466742783E-2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1.1595558450576829E-3</v>
      </c>
      <c r="F112" s="122" t="s">
        <v>421</v>
      </c>
      <c r="G112" s="122" t="s">
        <v>420</v>
      </c>
      <c r="H112" s="122">
        <v>1.1351407332161148E-3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28988.896126442072</v>
      </c>
      <c r="AL112" s="124" t="s">
        <v>411</v>
      </c>
    </row>
    <row r="113" spans="1:38" s="90" customFormat="1" ht="26.25" customHeight="1" thickBot="1" x14ac:dyDescent="0.3">
      <c r="A113" s="77" t="s">
        <v>114</v>
      </c>
      <c r="B113" s="84" t="s">
        <v>222</v>
      </c>
      <c r="C113" s="84" t="s">
        <v>120</v>
      </c>
      <c r="D113" s="121"/>
      <c r="E113" s="122">
        <v>3.3587406292019895E-4</v>
      </c>
      <c r="F113" s="122" t="s">
        <v>421</v>
      </c>
      <c r="G113" s="122" t="s">
        <v>420</v>
      </c>
      <c r="H113" s="122">
        <v>1.9491841593061116E-3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8396.8515730049749</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4.3190055023897459E-4</v>
      </c>
      <c r="F116" s="122" t="s">
        <v>421</v>
      </c>
      <c r="G116" s="122" t="s">
        <v>420</v>
      </c>
      <c r="H116" s="122">
        <v>1.2734184950805635E-3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10797.513755974363</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2.1003661667766586E-5</v>
      </c>
      <c r="J119" s="122">
        <v>3.7525807167478552E-4</v>
      </c>
      <c r="K119" s="122">
        <v>3.7525807167478552E-4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307.80310178851209</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2.6471066753812041E-4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307.80310178851209</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3.8043408000000005E-3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15.851420000000003</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4.8683250000000006E-3</v>
      </c>
      <c r="F133" s="122">
        <v>7.6713000000000009E-5</v>
      </c>
      <c r="G133" s="122">
        <v>6.6681300000000004E-4</v>
      </c>
      <c r="H133" s="122" t="s">
        <v>420</v>
      </c>
      <c r="I133" s="122">
        <v>2.0476470000000001E-4</v>
      </c>
      <c r="J133" s="122">
        <v>2.0476470000000001E-4</v>
      </c>
      <c r="K133" s="122">
        <v>2.2754256000000005E-4</v>
      </c>
      <c r="L133" s="122" t="s">
        <v>421</v>
      </c>
      <c r="M133" s="122">
        <v>8.2614000000000006E-4</v>
      </c>
      <c r="N133" s="122">
        <v>1.7720703000000001E-4</v>
      </c>
      <c r="O133" s="122">
        <v>2.9682030000000004E-5</v>
      </c>
      <c r="P133" s="122">
        <v>8.79249E-3</v>
      </c>
      <c r="Q133" s="122">
        <v>8.0312610000000002E-5</v>
      </c>
      <c r="R133" s="122">
        <v>8.0017560000000002E-5</v>
      </c>
      <c r="S133" s="122">
        <v>7.3349429999999995E-5</v>
      </c>
      <c r="T133" s="122">
        <v>1.0226432999999999E-4</v>
      </c>
      <c r="U133" s="122">
        <v>1.1672178000000002E-4</v>
      </c>
      <c r="V133" s="122">
        <v>9.4486812000000003E-4</v>
      </c>
      <c r="W133" s="122">
        <v>1.5932700000000001E-4</v>
      </c>
      <c r="X133" s="122">
        <v>7.7893199999999992E-8</v>
      </c>
      <c r="Y133" s="122">
        <v>4.2546210000000003E-8</v>
      </c>
      <c r="Z133" s="122">
        <v>3.800244E-8</v>
      </c>
      <c r="AA133" s="122">
        <v>4.1247990000000003E-8</v>
      </c>
      <c r="AB133" s="122">
        <v>1.9968984000000001E-7</v>
      </c>
      <c r="AC133" s="122">
        <v>8.8515000000000002E-4</v>
      </c>
      <c r="AD133" s="122">
        <v>2.4194100000000003E-3</v>
      </c>
      <c r="AE133" s="123"/>
      <c r="AF133" s="122" t="s">
        <v>420</v>
      </c>
      <c r="AG133" s="122" t="s">
        <v>420</v>
      </c>
      <c r="AH133" s="122" t="s">
        <v>420</v>
      </c>
      <c r="AI133" s="122" t="s">
        <v>420</v>
      </c>
      <c r="AJ133" s="122" t="s">
        <v>420</v>
      </c>
      <c r="AK133" s="122">
        <v>5901</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1.9937873850000001E-3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132919159</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7.0150799999999999E-2</v>
      </c>
      <c r="J139" s="122">
        <v>7.0150799999999999E-2</v>
      </c>
      <c r="K139" s="122">
        <v>7.0150799999999999E-2</v>
      </c>
      <c r="L139" s="122" t="s">
        <v>421</v>
      </c>
      <c r="M139" s="122" t="s">
        <v>421</v>
      </c>
      <c r="N139" s="122">
        <v>2.0582E-4</v>
      </c>
      <c r="O139" s="122">
        <v>4.1175000000000001E-4</v>
      </c>
      <c r="P139" s="122">
        <v>4.1175000000000001E-4</v>
      </c>
      <c r="Q139" s="122">
        <v>6.5225000000000005E-4</v>
      </c>
      <c r="R139" s="122">
        <v>6.2011000000000011E-4</v>
      </c>
      <c r="S139" s="122">
        <v>1.44597E-3</v>
      </c>
      <c r="T139" s="122" t="s">
        <v>421</v>
      </c>
      <c r="U139" s="122" t="s">
        <v>421</v>
      </c>
      <c r="V139" s="122" t="s">
        <v>421</v>
      </c>
      <c r="W139" s="122">
        <v>0.69931999999999994</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1722</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3.8683822997030459</v>
      </c>
      <c r="F141" s="69">
        <f t="shared" ref="F141:AD141" si="0">SUM(F14:F140)</f>
        <v>5.2272644573628506</v>
      </c>
      <c r="G141" s="69">
        <f t="shared" si="0"/>
        <v>0.10733258705054888</v>
      </c>
      <c r="H141" s="69">
        <f t="shared" si="0"/>
        <v>5.580136713649566E-2</v>
      </c>
      <c r="I141" s="69">
        <f t="shared" si="0"/>
        <v>0.38918849229054725</v>
      </c>
      <c r="J141" s="69">
        <f t="shared" si="0"/>
        <v>0.4955314717230368</v>
      </c>
      <c r="K141" s="69">
        <f t="shared" si="0"/>
        <v>0.67982798363526253</v>
      </c>
      <c r="L141" s="69">
        <f t="shared" si="0"/>
        <v>6.6282027138307137E-2</v>
      </c>
      <c r="M141" s="69">
        <f t="shared" si="0"/>
        <v>4.3337275267575359</v>
      </c>
      <c r="N141" s="69">
        <f t="shared" si="0"/>
        <v>0.61179073649648064</v>
      </c>
      <c r="O141" s="69">
        <f t="shared" si="0"/>
        <v>1.645316931790531E-2</v>
      </c>
      <c r="P141" s="69">
        <f t="shared" si="0"/>
        <v>2.1660097461901326E-2</v>
      </c>
      <c r="Q141" s="69">
        <f t="shared" si="0"/>
        <v>1.5784749377467308E-2</v>
      </c>
      <c r="R141" s="69">
        <f>SUM(R14:R140)</f>
        <v>0.22450276749469036</v>
      </c>
      <c r="S141" s="69">
        <f t="shared" si="0"/>
        <v>4.4056578146222432</v>
      </c>
      <c r="T141" s="69">
        <f t="shared" si="0"/>
        <v>0.26838104315965422</v>
      </c>
      <c r="U141" s="69">
        <f t="shared" si="0"/>
        <v>1.2765187108558918E-2</v>
      </c>
      <c r="V141" s="69">
        <f t="shared" si="0"/>
        <v>1.6583579231344585</v>
      </c>
      <c r="W141" s="69">
        <f t="shared" si="0"/>
        <v>0.88279806818473117</v>
      </c>
      <c r="X141" s="69">
        <f t="shared" si="0"/>
        <v>2.9754886430886963E-2</v>
      </c>
      <c r="Y141" s="69">
        <f t="shared" si="0"/>
        <v>4.190475647146686E-2</v>
      </c>
      <c r="Z141" s="69">
        <f t="shared" si="0"/>
        <v>1.8504480446938934E-2</v>
      </c>
      <c r="AA141" s="69">
        <f t="shared" si="0"/>
        <v>1.6927301598526543E-2</v>
      </c>
      <c r="AB141" s="69">
        <f t="shared" si="0"/>
        <v>0.10709138968962076</v>
      </c>
      <c r="AC141" s="69">
        <f t="shared" si="0"/>
        <v>2.367325967810293E-2</v>
      </c>
      <c r="AD141" s="69">
        <f t="shared" si="0"/>
        <v>1.5946900938829583E-2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0.87920744355195468</v>
      </c>
      <c r="F143" s="78">
        <v>0.11141093878522858</v>
      </c>
      <c r="G143" s="78">
        <v>1.8280059537799168E-3</v>
      </c>
      <c r="H143" s="78">
        <v>1.8895630171291117E-2</v>
      </c>
      <c r="I143" s="78">
        <v>1.1950433493415269E-2</v>
      </c>
      <c r="J143" s="78">
        <v>1.1950433493415269E-2</v>
      </c>
      <c r="K143" s="78">
        <v>1.1950433493415269E-2</v>
      </c>
      <c r="L143" s="78">
        <v>7.5078637106526062E-3</v>
      </c>
      <c r="M143" s="78">
        <v>0.87441836482376412</v>
      </c>
      <c r="N143" s="78">
        <v>1.4656145708330273E-4</v>
      </c>
      <c r="O143" s="78">
        <v>1.7310823843475697E-5</v>
      </c>
      <c r="P143" s="78">
        <v>1.0053604101754798E-3</v>
      </c>
      <c r="Q143" s="78">
        <v>2.7984952349087779E-5</v>
      </c>
      <c r="R143" s="78">
        <v>1.1044754448026658E-3</v>
      </c>
      <c r="S143" s="78">
        <v>7.5891867132719926E-4</v>
      </c>
      <c r="T143" s="78">
        <v>1.6879372544185541E-4</v>
      </c>
      <c r="U143" s="78">
        <v>2.1348257011224294E-5</v>
      </c>
      <c r="V143" s="78">
        <v>3.6435854018844588E-3</v>
      </c>
      <c r="W143" s="78">
        <v>2.0006400000000001E-2</v>
      </c>
      <c r="X143" s="78">
        <v>2.3389199118000002E-3</v>
      </c>
      <c r="Y143" s="78">
        <v>2.4452307797000004E-3</v>
      </c>
      <c r="Z143" s="78">
        <v>1.8335237820000002E-3</v>
      </c>
      <c r="AA143" s="78">
        <v>2.1630847698000002E-3</v>
      </c>
      <c r="AB143" s="78">
        <v>8.7807592433000008E-3</v>
      </c>
      <c r="AC143" s="78">
        <v>2.00071E-5</v>
      </c>
      <c r="AD143" s="78">
        <v>4.0024E-6</v>
      </c>
      <c r="AE143" s="79"/>
      <c r="AF143" s="78">
        <v>5734.0093990040004</v>
      </c>
      <c r="AG143" s="78" t="s">
        <v>420</v>
      </c>
      <c r="AH143" s="78">
        <v>38.166515230199998</v>
      </c>
      <c r="AI143" s="78">
        <v>508.89814993419998</v>
      </c>
      <c r="AJ143" s="78" t="s">
        <v>420</v>
      </c>
      <c r="AK143" s="78" t="s">
        <v>420</v>
      </c>
      <c r="AL143" s="88" t="s">
        <v>9</v>
      </c>
    </row>
    <row r="144" spans="1:38" s="75" customFormat="1" ht="26.25" customHeight="1" thickBot="1" x14ac:dyDescent="0.3">
      <c r="A144" s="89"/>
      <c r="B144" s="88" t="s">
        <v>371</v>
      </c>
      <c r="C144" s="87" t="s">
        <v>372</v>
      </c>
      <c r="D144" s="86" t="s">
        <v>1</v>
      </c>
      <c r="E144" s="78">
        <v>0.39111102330173625</v>
      </c>
      <c r="F144" s="78">
        <v>1.4121651122953414E-2</v>
      </c>
      <c r="G144" s="78">
        <v>4.4323025499212097E-4</v>
      </c>
      <c r="H144" s="78">
        <v>1.717216477115695E-3</v>
      </c>
      <c r="I144" s="78">
        <v>2.9292996802203048E-3</v>
      </c>
      <c r="J144" s="78">
        <v>2.9292996802203048E-3</v>
      </c>
      <c r="K144" s="78">
        <v>2.9292996802203048E-3</v>
      </c>
      <c r="L144" s="78">
        <v>1.8977618596518456E-3</v>
      </c>
      <c r="M144" s="78">
        <v>4.7937406738871015E-2</v>
      </c>
      <c r="N144" s="78">
        <v>1.6893756663178107E-5</v>
      </c>
      <c r="O144" s="78">
        <v>1.7249029580273081E-6</v>
      </c>
      <c r="P144" s="78">
        <v>1.7173743489167664E-4</v>
      </c>
      <c r="Q144" s="78">
        <v>3.3609876867808713E-6</v>
      </c>
      <c r="R144" s="78">
        <v>2.6863085335581527E-4</v>
      </c>
      <c r="S144" s="78">
        <v>1.8038520125801785E-4</v>
      </c>
      <c r="T144" s="78">
        <v>8.2318852712153932E-6</v>
      </c>
      <c r="U144" s="78">
        <v>3.2721694575071274E-6</v>
      </c>
      <c r="V144" s="78">
        <v>5.8632595547307041E-4</v>
      </c>
      <c r="W144" s="78">
        <v>3.0642999999999998E-3</v>
      </c>
      <c r="X144" s="78">
        <v>5.8932772170000006E-4</v>
      </c>
      <c r="Y144" s="78">
        <v>6.6034044719999994E-4</v>
      </c>
      <c r="Z144" s="78">
        <v>5.1732523880000008E-4</v>
      </c>
      <c r="AA144" s="78">
        <v>5.4977775650000011E-4</v>
      </c>
      <c r="AB144" s="78">
        <v>2.3167711642000004E-3</v>
      </c>
      <c r="AC144" s="78">
        <v>3.0641E-6</v>
      </c>
      <c r="AD144" s="78">
        <v>6.1399999999999997E-7</v>
      </c>
      <c r="AE144" s="79"/>
      <c r="AF144" s="78">
        <v>1218.337129967</v>
      </c>
      <c r="AG144" s="78" t="s">
        <v>420</v>
      </c>
      <c r="AH144" s="78" t="s">
        <v>421</v>
      </c>
      <c r="AI144" s="78">
        <v>129.788780153</v>
      </c>
      <c r="AJ144" s="78" t="s">
        <v>420</v>
      </c>
      <c r="AK144" s="78" t="s">
        <v>420</v>
      </c>
      <c r="AL144" s="88" t="s">
        <v>9</v>
      </c>
    </row>
    <row r="145" spans="1:38" s="75" customFormat="1" ht="26.25" customHeight="1" thickBot="1" x14ac:dyDescent="0.3">
      <c r="A145" s="89"/>
      <c r="B145" s="88" t="s">
        <v>373</v>
      </c>
      <c r="C145" s="87" t="s">
        <v>374</v>
      </c>
      <c r="D145" s="86" t="s">
        <v>1</v>
      </c>
      <c r="E145" s="78">
        <v>0.50049920698266981</v>
      </c>
      <c r="F145" s="78">
        <v>9.3319264572657417E-3</v>
      </c>
      <c r="G145" s="78">
        <v>6.4350365314164984E-4</v>
      </c>
      <c r="H145" s="78">
        <v>9.1069947286809944E-4</v>
      </c>
      <c r="I145" s="78">
        <v>5.5210757083901732E-3</v>
      </c>
      <c r="J145" s="78">
        <v>5.5210757083901732E-3</v>
      </c>
      <c r="K145" s="78">
        <v>5.5210757083901732E-3</v>
      </c>
      <c r="L145" s="78">
        <v>2.9988851950194261E-3</v>
      </c>
      <c r="M145" s="78">
        <v>0.1468564172981025</v>
      </c>
      <c r="N145" s="78">
        <v>2.2870039710067015E-5</v>
      </c>
      <c r="O145" s="78">
        <v>2.2870054386876755E-6</v>
      </c>
      <c r="P145" s="78">
        <v>2.4242211785058945E-4</v>
      </c>
      <c r="Q145" s="78">
        <v>4.5740072081729189E-6</v>
      </c>
      <c r="R145" s="78">
        <v>3.8878990820783073E-4</v>
      </c>
      <c r="S145" s="78">
        <v>2.6071794854634969E-4</v>
      </c>
      <c r="T145" s="78">
        <v>9.1480767927871928E-6</v>
      </c>
      <c r="U145" s="78">
        <v>4.574003538970486E-6</v>
      </c>
      <c r="V145" s="78">
        <v>8.2332052693861373E-4</v>
      </c>
      <c r="W145" s="78">
        <v>1.6662999999999999E-3</v>
      </c>
      <c r="X145" s="78">
        <v>1.059722826E-4</v>
      </c>
      <c r="Y145" s="78">
        <v>6.4172104320000005E-4</v>
      </c>
      <c r="Z145" s="78">
        <v>7.170791101E-4</v>
      </c>
      <c r="AA145" s="78">
        <v>1.6484577210000001E-4</v>
      </c>
      <c r="AB145" s="78">
        <v>1.6296182080000002E-3</v>
      </c>
      <c r="AC145" s="78">
        <v>8.9589999999999997E-7</v>
      </c>
      <c r="AD145" s="78">
        <v>1.7919999999999999E-7</v>
      </c>
      <c r="AE145" s="79"/>
      <c r="AF145" s="78">
        <v>1748.7079834499</v>
      </c>
      <c r="AG145" s="78" t="s">
        <v>420</v>
      </c>
      <c r="AH145" s="78">
        <v>9.9162616749999994</v>
      </c>
      <c r="AI145" s="78">
        <v>188.3503693198</v>
      </c>
      <c r="AJ145" s="78" t="s">
        <v>420</v>
      </c>
      <c r="AK145" s="78" t="s">
        <v>420</v>
      </c>
      <c r="AL145" s="88" t="s">
        <v>9</v>
      </c>
    </row>
    <row r="146" spans="1:38" s="75" customFormat="1" ht="26.25" customHeight="1" thickBot="1" x14ac:dyDescent="0.3">
      <c r="A146" s="89"/>
      <c r="B146" s="88" t="s">
        <v>375</v>
      </c>
      <c r="C146" s="87" t="s">
        <v>376</v>
      </c>
      <c r="D146" s="86" t="s">
        <v>1</v>
      </c>
      <c r="E146" s="78">
        <v>6.0225922398404628E-3</v>
      </c>
      <c r="F146" s="78">
        <v>3.3447623987866396E-2</v>
      </c>
      <c r="G146" s="78">
        <v>1.434166165330141E-5</v>
      </c>
      <c r="H146" s="78">
        <v>6.047877367751972E-5</v>
      </c>
      <c r="I146" s="78">
        <v>3.7393438888260925E-4</v>
      </c>
      <c r="J146" s="78">
        <v>3.7393438888260925E-4</v>
      </c>
      <c r="K146" s="78">
        <v>3.7393438888260925E-4</v>
      </c>
      <c r="L146" s="78">
        <v>7.9981142246092582E-5</v>
      </c>
      <c r="M146" s="78">
        <v>0.11553374730433866</v>
      </c>
      <c r="N146" s="78">
        <v>2.4567209344065742E-6</v>
      </c>
      <c r="O146" s="78">
        <v>3.6714502786002381E-5</v>
      </c>
      <c r="P146" s="78">
        <v>1.1950758046704989E-5</v>
      </c>
      <c r="Q146" s="78">
        <v>4.1097346851305713E-7</v>
      </c>
      <c r="R146" s="78">
        <v>1.6215190424237293E-4</v>
      </c>
      <c r="S146" s="78">
        <v>6.223524302965037E-3</v>
      </c>
      <c r="T146" s="78">
        <v>2.5798859925647795E-4</v>
      </c>
      <c r="U146" s="78">
        <v>3.6555352606508416E-5</v>
      </c>
      <c r="V146" s="78">
        <v>3.6430265170510332E-3</v>
      </c>
      <c r="W146" s="78">
        <v>3.1E-4</v>
      </c>
      <c r="X146" s="78">
        <v>9.0425385000000006E-6</v>
      </c>
      <c r="Y146" s="78">
        <v>1.0514109500000001E-5</v>
      </c>
      <c r="Z146" s="78">
        <v>7.3028881999999995E-6</v>
      </c>
      <c r="AA146" s="78">
        <v>1.1268971399999999E-5</v>
      </c>
      <c r="AB146" s="78">
        <v>3.8128507599999995E-5</v>
      </c>
      <c r="AC146" s="78">
        <v>3.0960000000000002E-7</v>
      </c>
      <c r="AD146" s="78">
        <v>8.7400000000000002E-8</v>
      </c>
      <c r="AE146" s="79"/>
      <c r="AF146" s="78">
        <v>54.709643010999997</v>
      </c>
      <c r="AG146" s="78" t="s">
        <v>420</v>
      </c>
      <c r="AH146" s="78" t="s">
        <v>421</v>
      </c>
      <c r="AI146" s="78">
        <v>3.6846965115999999</v>
      </c>
      <c r="AJ146" s="78" t="s">
        <v>420</v>
      </c>
      <c r="AK146" s="78" t="s">
        <v>420</v>
      </c>
      <c r="AL146" s="88" t="s">
        <v>9</v>
      </c>
    </row>
    <row r="147" spans="1:38" s="75" customFormat="1" ht="26.25" customHeight="1" thickBot="1" x14ac:dyDescent="0.3">
      <c r="A147" s="89"/>
      <c r="B147" s="88" t="s">
        <v>377</v>
      </c>
      <c r="C147" s="87" t="s">
        <v>378</v>
      </c>
      <c r="D147" s="86" t="s">
        <v>1</v>
      </c>
      <c r="E147" s="78" t="s">
        <v>420</v>
      </c>
      <c r="F147" s="78">
        <v>0.2748092276902771</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11.818672536099999</v>
      </c>
      <c r="AG147" s="78" t="s">
        <v>420</v>
      </c>
      <c r="AH147" s="78" t="s">
        <v>420</v>
      </c>
      <c r="AI147" s="78">
        <v>0.79142734920000002</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4.4929858034606383E-2</v>
      </c>
      <c r="J148" s="78">
        <v>9.2328076966852635E-2</v>
      </c>
      <c r="K148" s="78">
        <v>0.11172966420132895</v>
      </c>
      <c r="L148" s="78">
        <v>8.6490166891074836E-3</v>
      </c>
      <c r="M148" s="78" t="s">
        <v>420</v>
      </c>
      <c r="N148" s="80">
        <v>0.4120630569992807</v>
      </c>
      <c r="O148" s="78">
        <v>1.7031239704177682E-3</v>
      </c>
      <c r="P148" s="73" t="s">
        <v>421</v>
      </c>
      <c r="Q148" s="78">
        <v>4.6640220318958907E-3</v>
      </c>
      <c r="R148" s="78">
        <v>0.15488002090751132</v>
      </c>
      <c r="S148" s="78">
        <v>3.4095362339004045</v>
      </c>
      <c r="T148" s="78">
        <v>2.3113721502574996E-2</v>
      </c>
      <c r="U148" s="78">
        <v>2.234593284026577E-3</v>
      </c>
      <c r="V148" s="78">
        <v>0.9132576021726807</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2619.8514813421471</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1.2835846192153832E-2</v>
      </c>
      <c r="J149" s="78">
        <v>2.377008554102561E-2</v>
      </c>
      <c r="K149" s="78">
        <v>4.7540171082051219E-2</v>
      </c>
      <c r="L149" s="78">
        <v>5.0392581346974264E-4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2619.8514813421471</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3.6439242711184874</v>
      </c>
      <c r="F152" s="27">
        <f t="shared" ref="F152:AD152" si="1">F141 + F151 + IF(AND(OR($B$4="AT",$B$4="BE",$B$4="CH",$B$4="GB",$B$4="IE",$B$4="LT",$B$4="LU",$B$4="NL"),SUM(F143:F149)&gt;0),SUM(F143:F149)-SUM(F27:F33),0)</f>
        <v>5.1534206551596968</v>
      </c>
      <c r="G152" s="27">
        <f t="shared" si="1"/>
        <v>0.10688974073165393</v>
      </c>
      <c r="H152" s="27">
        <f t="shared" si="1"/>
        <v>5.0485549192748426E-2</v>
      </c>
      <c r="I152" s="27">
        <f t="shared" si="1"/>
        <v>0.37755016220915416</v>
      </c>
      <c r="J152" s="27">
        <f t="shared" si="1"/>
        <v>0.47467792211962789</v>
      </c>
      <c r="K152" s="27">
        <f t="shared" si="1"/>
        <v>0.65230526381369835</v>
      </c>
      <c r="L152" s="27">
        <f t="shared" si="1"/>
        <v>6.3385811182122498E-2</v>
      </c>
      <c r="M152" s="27">
        <f t="shared" si="1"/>
        <v>4.0077059185509345</v>
      </c>
      <c r="N152" s="27">
        <f t="shared" si="1"/>
        <v>0.54593276925551026</v>
      </c>
      <c r="O152" s="27">
        <f t="shared" si="1"/>
        <v>1.6165724600856368E-2</v>
      </c>
      <c r="P152" s="27">
        <f t="shared" si="1"/>
        <v>2.139229094551498E-2</v>
      </c>
      <c r="Q152" s="27">
        <f t="shared" si="1"/>
        <v>1.5032160049285315E-2</v>
      </c>
      <c r="R152" s="27">
        <f t="shared" si="1"/>
        <v>0.19944073605584259</v>
      </c>
      <c r="S152" s="27">
        <f t="shared" si="1"/>
        <v>3.8588794866506602</v>
      </c>
      <c r="T152" s="27">
        <f t="shared" si="1"/>
        <v>0.26456471599391224</v>
      </c>
      <c r="U152" s="27">
        <f t="shared" si="1"/>
        <v>1.2393694377522765E-2</v>
      </c>
      <c r="V152" s="27">
        <f t="shared" si="1"/>
        <v>1.5111987968430809</v>
      </c>
      <c r="W152" s="27">
        <f t="shared" si="1"/>
        <v>0.87879816818473111</v>
      </c>
      <c r="X152" s="27">
        <f t="shared" si="1"/>
        <v>2.9371578395686965E-2</v>
      </c>
      <c r="Y152" s="27">
        <f t="shared" si="1"/>
        <v>4.1440682615466858E-2</v>
      </c>
      <c r="Z152" s="27">
        <f t="shared" si="1"/>
        <v>1.8131893324538934E-2</v>
      </c>
      <c r="AA152" s="27">
        <f t="shared" si="1"/>
        <v>1.6549246904626544E-2</v>
      </c>
      <c r="AB152" s="27">
        <f t="shared" si="1"/>
        <v>0.10549336598212077</v>
      </c>
      <c r="AC152" s="27">
        <f t="shared" si="1"/>
        <v>2.3669343978102931E-2</v>
      </c>
      <c r="AD152" s="27">
        <f t="shared" si="1"/>
        <v>1.5946109238829585E-2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3.6418663926435459</v>
      </c>
      <c r="F154" s="27">
        <f>F141 + F153 - IF(OR($B$6=2005,$B$6&gt;=2020),SUM(F99:F122),0) + IF(AND(OR($B$4="AT",$B$4="BE",$B$4="CH",$B$4="GB",$B$4="IE",$B$4="LT",$B$4="LU",$B$4="NL"),SUM(F143:F149)&gt;0),SUM(F143:F149)-SUM(F27:F33),0)</f>
        <v>5.14948069267738</v>
      </c>
      <c r="G154" s="27">
        <f>G141 + G153 + IF(AND(OR($B$4="AT",$B$4="BE",$B$4="CH",$B$4="GB",$B$4="IE",$B$4="LT",$B$4="LU",$B$4="NL"),SUM(G143:G149)&gt;0),SUM(G143:G149)-SUM(G27:G33),0)</f>
        <v>0.10688974073165393</v>
      </c>
      <c r="H154" s="27">
        <f t="shared" ref="H154:AD154" si="2">H141 + H153 + IF(AND(OR($B$4="AT",$B$4="BE",$B$4="CH",$B$4="GB",$B$4="IE",$B$4="LT",$B$4="LU",$B$4="NL"),SUM(H143:H149)&gt;0),SUM(H143:H149)-SUM(H27:H33),0)</f>
        <v>5.0485549192748426E-2</v>
      </c>
      <c r="I154" s="27">
        <f t="shared" si="2"/>
        <v>0.37755016220915416</v>
      </c>
      <c r="J154" s="27">
        <f t="shared" si="2"/>
        <v>0.47467792211962789</v>
      </c>
      <c r="K154" s="27">
        <f t="shared" si="2"/>
        <v>0.65230526381369835</v>
      </c>
      <c r="L154" s="27">
        <f t="shared" si="2"/>
        <v>6.3385811182122498E-2</v>
      </c>
      <c r="M154" s="27">
        <f t="shared" si="2"/>
        <v>4.0077059185509345</v>
      </c>
      <c r="N154" s="27">
        <f t="shared" si="2"/>
        <v>0.54593276925551026</v>
      </c>
      <c r="O154" s="27">
        <f t="shared" si="2"/>
        <v>1.6165724600856368E-2</v>
      </c>
      <c r="P154" s="27">
        <f t="shared" si="2"/>
        <v>2.139229094551498E-2</v>
      </c>
      <c r="Q154" s="27">
        <f t="shared" si="2"/>
        <v>1.5032160049285315E-2</v>
      </c>
      <c r="R154" s="27">
        <f t="shared" si="2"/>
        <v>0.19944073605584259</v>
      </c>
      <c r="S154" s="27">
        <f t="shared" si="2"/>
        <v>3.8588794866506602</v>
      </c>
      <c r="T154" s="27">
        <f t="shared" si="2"/>
        <v>0.26456471599391224</v>
      </c>
      <c r="U154" s="27">
        <f t="shared" si="2"/>
        <v>1.2393694377522765E-2</v>
      </c>
      <c r="V154" s="27">
        <f t="shared" si="2"/>
        <v>1.5111987968430809</v>
      </c>
      <c r="W154" s="27">
        <f t="shared" si="2"/>
        <v>0.87879816818473111</v>
      </c>
      <c r="X154" s="27">
        <f t="shared" si="2"/>
        <v>2.9371578395686965E-2</v>
      </c>
      <c r="Y154" s="27">
        <f t="shared" si="2"/>
        <v>4.1440682615466858E-2</v>
      </c>
      <c r="Z154" s="27">
        <f t="shared" si="2"/>
        <v>1.8131893324538934E-2</v>
      </c>
      <c r="AA154" s="27">
        <f t="shared" si="2"/>
        <v>1.6549246904626544E-2</v>
      </c>
      <c r="AB154" s="27">
        <f t="shared" si="2"/>
        <v>0.10549336598212077</v>
      </c>
      <c r="AC154" s="27">
        <f t="shared" si="2"/>
        <v>2.3669343978102931E-2</v>
      </c>
      <c r="AD154" s="27">
        <f t="shared" si="2"/>
        <v>1.5946109238829585E-2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75C2D-C7D0-4E96-B4D9-91F27EB8D6ED}">
  <dimension ref="A1:AL185"/>
  <sheetViews>
    <sheetView zoomScale="80" zoomScaleNormal="80" workbookViewId="0">
      <pane xSplit="4" ySplit="13" topLeftCell="E14" activePane="bottomRight" state="frozen"/>
      <selection activeCell="I132" sqref="I132"/>
      <selection pane="topRight" activeCell="I132" sqref="I132"/>
      <selection pane="bottomLeft" activeCell="I132" sqref="I132"/>
      <selection pane="bottomRight" activeCell="D14" sqref="D14"/>
    </sheetView>
  </sheetViews>
  <sheetFormatPr defaultColWidth="8.88671875" defaultRowHeight="13.2" x14ac:dyDescent="0.25"/>
  <cols>
    <col min="1" max="2" width="21.44140625" style="1" customWidth="1"/>
    <col min="3" max="3" width="46.44140625" style="47" customWidth="1"/>
    <col min="4" max="4" width="7.109375" style="1" bestFit="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55468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2021</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2021</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0.30563481027559597</v>
      </c>
      <c r="F14" s="122">
        <v>1.6109108991490578E-2</v>
      </c>
      <c r="G14" s="122">
        <v>3.5930158219790237E-3</v>
      </c>
      <c r="H14" s="122">
        <v>2.4642828885624206E-3</v>
      </c>
      <c r="I14" s="122">
        <v>3.743178296677801E-3</v>
      </c>
      <c r="J14" s="122">
        <v>3.7639426723578011E-3</v>
      </c>
      <c r="K14" s="122">
        <v>3.7924936889178009E-3</v>
      </c>
      <c r="L14" s="122">
        <v>1.3069510957054506E-4</v>
      </c>
      <c r="M14" s="122">
        <v>0.1094593922819587</v>
      </c>
      <c r="N14" s="122">
        <v>3.9038503569673491E-2</v>
      </c>
      <c r="O14" s="122">
        <v>2.1008320274680408E-3</v>
      </c>
      <c r="P14" s="122">
        <v>1.7114667745351562E-2</v>
      </c>
      <c r="Q14" s="122">
        <v>4.5675179210094285E-3</v>
      </c>
      <c r="R14" s="122">
        <v>7.3487441200761139E-3</v>
      </c>
      <c r="S14" s="122">
        <v>4.2456054667484762E-3</v>
      </c>
      <c r="T14" s="122">
        <v>3.1787314354910085E-3</v>
      </c>
      <c r="U14" s="122">
        <v>6.0780489179030252E-3</v>
      </c>
      <c r="V14" s="122">
        <v>0.23974996976755469</v>
      </c>
      <c r="W14" s="122">
        <v>6.4346605571945617E-2</v>
      </c>
      <c r="X14" s="122">
        <v>4.2858816000000001E-6</v>
      </c>
      <c r="Y14" s="122">
        <v>9.1330095999999997E-6</v>
      </c>
      <c r="Z14" s="122">
        <v>4.8471279999999996E-6</v>
      </c>
      <c r="AA14" s="122">
        <v>5.978469016544E-6</v>
      </c>
      <c r="AB14" s="122">
        <v>2.4184617600000002E-5</v>
      </c>
      <c r="AC14" s="122">
        <v>2.3062124800000004E-2</v>
      </c>
      <c r="AD14" s="122">
        <v>1.7347616000000001E-6</v>
      </c>
      <c r="AE14" s="123"/>
      <c r="AF14" s="122">
        <v>5.4850040000000009</v>
      </c>
      <c r="AG14" s="122" t="s">
        <v>420</v>
      </c>
      <c r="AH14" s="122">
        <v>1708.9774151271456</v>
      </c>
      <c r="AI14" s="122">
        <v>2809.2797450345765</v>
      </c>
      <c r="AJ14" s="122">
        <v>1937.4623875254247</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5.2063615903093698E-2</v>
      </c>
      <c r="F23" s="122">
        <v>3.8445663091987436E-2</v>
      </c>
      <c r="G23" s="122">
        <v>1.1764611274540212E-4</v>
      </c>
      <c r="H23" s="122">
        <v>8.6517272598221447E-5</v>
      </c>
      <c r="I23" s="122">
        <v>4.6936730210505422E-3</v>
      </c>
      <c r="J23" s="122">
        <v>1.2780885894710041E-2</v>
      </c>
      <c r="K23" s="122">
        <v>8.2538453705184117E-2</v>
      </c>
      <c r="L23" s="122">
        <v>2.6184915625286995E-3</v>
      </c>
      <c r="M23" s="122">
        <v>0.23957311014188337</v>
      </c>
      <c r="N23" s="122">
        <v>5.3124172362437579E-6</v>
      </c>
      <c r="O23" s="122">
        <v>2.1968400960718247E-4</v>
      </c>
      <c r="P23" s="122" t="s">
        <v>421</v>
      </c>
      <c r="Q23" s="122" t="s">
        <v>421</v>
      </c>
      <c r="R23" s="122">
        <v>5.7772317287495159E-4</v>
      </c>
      <c r="S23" s="122">
        <v>2.4889420239088921E-2</v>
      </c>
      <c r="T23" s="122">
        <v>7.976306587598736E-4</v>
      </c>
      <c r="U23" s="122">
        <v>1.0990752094375183E-4</v>
      </c>
      <c r="V23" s="122">
        <v>1.605293775809213E-2</v>
      </c>
      <c r="W23" s="122" t="s">
        <v>421</v>
      </c>
      <c r="X23" s="122">
        <v>3.3558406228447667E-4</v>
      </c>
      <c r="Y23" s="122">
        <v>5.5110365581216439E-4</v>
      </c>
      <c r="Z23" s="122" t="s">
        <v>420</v>
      </c>
      <c r="AA23" s="122" t="s">
        <v>420</v>
      </c>
      <c r="AB23" s="122">
        <v>8.8668771809664144E-4</v>
      </c>
      <c r="AC23" s="122" t="s">
        <v>421</v>
      </c>
      <c r="AD23" s="122" t="s">
        <v>420</v>
      </c>
      <c r="AE23" s="123"/>
      <c r="AF23" s="122">
        <v>476.0048306857322</v>
      </c>
      <c r="AG23" s="122" t="s">
        <v>420</v>
      </c>
      <c r="AH23" s="122" t="s">
        <v>420</v>
      </c>
      <c r="AI23" s="122">
        <v>0.79511137069335547</v>
      </c>
      <c r="AJ23" s="122" t="s">
        <v>420</v>
      </c>
      <c r="AK23" s="122" t="s">
        <v>337</v>
      </c>
      <c r="AL23" s="124" t="s">
        <v>9</v>
      </c>
    </row>
    <row r="24" spans="1:38" s="90" customFormat="1" ht="26.25" customHeight="1" thickBot="1" x14ac:dyDescent="0.3">
      <c r="A24" s="83" t="s">
        <v>100</v>
      </c>
      <c r="B24" s="77" t="s">
        <v>283</v>
      </c>
      <c r="C24" s="77" t="s">
        <v>295</v>
      </c>
      <c r="D24" s="121"/>
      <c r="E24" s="122">
        <v>0.19077079493985957</v>
      </c>
      <c r="F24" s="122">
        <v>3.8710289325675183E-2</v>
      </c>
      <c r="G24" s="122">
        <v>2.6433161314737353E-3</v>
      </c>
      <c r="H24" s="122">
        <v>6.5330416753409137E-4</v>
      </c>
      <c r="I24" s="122">
        <v>1.3679022326136396E-2</v>
      </c>
      <c r="J24" s="122">
        <v>1.3679022326136396E-2</v>
      </c>
      <c r="K24" s="122">
        <v>1.3679022326136396E-2</v>
      </c>
      <c r="L24" s="122">
        <v>7.262267075569746E-3</v>
      </c>
      <c r="M24" s="122">
        <v>7.1070662472263346E-2</v>
      </c>
      <c r="N24" s="122">
        <v>6.2448153321520704E-5</v>
      </c>
      <c r="O24" s="122">
        <v>4.7572034789710488E-6</v>
      </c>
      <c r="P24" s="122">
        <v>6.0734424938411785E-4</v>
      </c>
      <c r="Q24" s="122">
        <v>1.1749313841276433E-4</v>
      </c>
      <c r="R24" s="122">
        <v>1.4189260053144908E-4</v>
      </c>
      <c r="S24" s="122">
        <v>1.4460151172690245E-4</v>
      </c>
      <c r="T24" s="122">
        <v>1.7921409469462206E-5</v>
      </c>
      <c r="U24" s="122">
        <v>1.2793629263534073E-4</v>
      </c>
      <c r="V24" s="122">
        <v>1.9441110587262368E-2</v>
      </c>
      <c r="W24" s="122">
        <v>9.0395660149365429E-4</v>
      </c>
      <c r="X24" s="122">
        <v>1.2267982448842446E-6</v>
      </c>
      <c r="Y24" s="122">
        <v>9.6852493017177224E-6</v>
      </c>
      <c r="Z24" s="122">
        <v>1.0976615875280086E-6</v>
      </c>
      <c r="AA24" s="122">
        <v>9.6852493017177228E-7</v>
      </c>
      <c r="AB24" s="122">
        <v>1.2978234064301747E-5</v>
      </c>
      <c r="AC24" s="122" t="s">
        <v>421</v>
      </c>
      <c r="AD24" s="122" t="s">
        <v>421</v>
      </c>
      <c r="AE24" s="123"/>
      <c r="AF24" s="122">
        <v>645.81968877818417</v>
      </c>
      <c r="AG24" s="122" t="s">
        <v>420</v>
      </c>
      <c r="AH24" s="122">
        <v>981.08999609628609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0.93552494258256191</v>
      </c>
      <c r="F27" s="122">
        <v>0.15117491183564016</v>
      </c>
      <c r="G27" s="122">
        <v>2.25192739185387E-3</v>
      </c>
      <c r="H27" s="122">
        <v>2.7390867487142621E-2</v>
      </c>
      <c r="I27" s="122">
        <v>1.0320802694246595E-2</v>
      </c>
      <c r="J27" s="122">
        <v>1.0320802694246595E-2</v>
      </c>
      <c r="K27" s="122">
        <v>1.0320802694246596E-2</v>
      </c>
      <c r="L27" s="122">
        <v>6.002734576772418E-3</v>
      </c>
      <c r="M27" s="122">
        <v>1.2991584838629893</v>
      </c>
      <c r="N27" s="122">
        <v>2.0678021058220366E-4</v>
      </c>
      <c r="O27" s="122">
        <v>2.4745219092567908E-5</v>
      </c>
      <c r="P27" s="122">
        <v>1.3519938380785919E-3</v>
      </c>
      <c r="Q27" s="122">
        <v>3.9322443099266948E-5</v>
      </c>
      <c r="R27" s="122">
        <v>1.3901526069508747E-3</v>
      </c>
      <c r="S27" s="122">
        <v>9.6021187583874375E-4</v>
      </c>
      <c r="T27" s="122">
        <v>2.5150080265830369E-4</v>
      </c>
      <c r="U27" s="122">
        <v>2.9154448013398111E-5</v>
      </c>
      <c r="V27" s="122">
        <v>4.9427607898355971E-3</v>
      </c>
      <c r="W27" s="122">
        <v>2.0150599999999998E-2</v>
      </c>
      <c r="X27" s="122">
        <v>2.6690436556999998E-3</v>
      </c>
      <c r="Y27" s="122">
        <v>2.6970734348000002E-3</v>
      </c>
      <c r="Z27" s="122">
        <v>1.9772838702999999E-3</v>
      </c>
      <c r="AA27" s="122">
        <v>2.4487398818999998E-3</v>
      </c>
      <c r="AB27" s="122">
        <v>9.7921408426999996E-3</v>
      </c>
      <c r="AC27" s="122">
        <v>2.0151200000000001E-5</v>
      </c>
      <c r="AD27" s="122">
        <v>4.0316999999999999E-6</v>
      </c>
      <c r="AE27" s="123"/>
      <c r="AF27" s="122">
        <v>7440.8901445122001</v>
      </c>
      <c r="AG27" s="122" t="s">
        <v>420</v>
      </c>
      <c r="AH27" s="122">
        <v>15.464855694700001</v>
      </c>
      <c r="AI27" s="122">
        <v>635.05944199730004</v>
      </c>
      <c r="AJ27" s="122" t="s">
        <v>420</v>
      </c>
      <c r="AK27" s="122" t="s">
        <v>420</v>
      </c>
      <c r="AL27" s="124" t="s">
        <v>9</v>
      </c>
    </row>
    <row r="28" spans="1:38" s="90" customFormat="1" ht="26.25" customHeight="1" thickBot="1" x14ac:dyDescent="0.3">
      <c r="A28" s="77" t="s">
        <v>109</v>
      </c>
      <c r="B28" s="77" t="s">
        <v>140</v>
      </c>
      <c r="C28" s="77" t="s">
        <v>123</v>
      </c>
      <c r="D28" s="121"/>
      <c r="E28" s="122">
        <v>0.42989204426225675</v>
      </c>
      <c r="F28" s="122">
        <v>1.8339434424955073E-2</v>
      </c>
      <c r="G28" s="122">
        <v>5.5322391541325327E-4</v>
      </c>
      <c r="H28" s="122">
        <v>2.2420872139284377E-3</v>
      </c>
      <c r="I28" s="122">
        <v>2.5178731024118172E-3</v>
      </c>
      <c r="J28" s="122">
        <v>2.5178731024118172E-3</v>
      </c>
      <c r="K28" s="122">
        <v>2.5178731024118172E-3</v>
      </c>
      <c r="L28" s="122">
        <v>1.5590822707830417E-3</v>
      </c>
      <c r="M28" s="122">
        <v>5.2559382796690896E-2</v>
      </c>
      <c r="N28" s="122">
        <v>2.0356253854868498E-5</v>
      </c>
      <c r="O28" s="122">
        <v>2.0871758346860381E-6</v>
      </c>
      <c r="P28" s="122">
        <v>2.0513112310197352E-4</v>
      </c>
      <c r="Q28" s="122">
        <v>4.0454755463741036E-6</v>
      </c>
      <c r="R28" s="122">
        <v>3.1912120582618797E-4</v>
      </c>
      <c r="S28" s="122">
        <v>2.1435371464557931E-4</v>
      </c>
      <c r="T28" s="122">
        <v>1.0281845183713755E-5</v>
      </c>
      <c r="U28" s="122">
        <v>3.9165994233761318E-6</v>
      </c>
      <c r="V28" s="122">
        <v>7.0112161251776456E-4</v>
      </c>
      <c r="W28" s="122">
        <v>2.6516000000000001E-3</v>
      </c>
      <c r="X28" s="122">
        <v>6.9436255710000005E-4</v>
      </c>
      <c r="Y28" s="122">
        <v>7.7839321689999997E-4</v>
      </c>
      <c r="Z28" s="122">
        <v>6.092214775E-4</v>
      </c>
      <c r="AA28" s="122">
        <v>6.4859467470000003E-4</v>
      </c>
      <c r="AB28" s="122">
        <v>2.7305719262000002E-3</v>
      </c>
      <c r="AC28" s="122">
        <v>2.6517E-6</v>
      </c>
      <c r="AD28" s="122">
        <v>5.3140000000000001E-7</v>
      </c>
      <c r="AE28" s="123"/>
      <c r="AF28" s="122">
        <v>1450.1198019487999</v>
      </c>
      <c r="AG28" s="122" t="s">
        <v>420</v>
      </c>
      <c r="AH28" s="122" t="s">
        <v>421</v>
      </c>
      <c r="AI28" s="122">
        <v>153.8866257592</v>
      </c>
      <c r="AJ28" s="122" t="s">
        <v>420</v>
      </c>
      <c r="AK28" s="122" t="s">
        <v>420</v>
      </c>
      <c r="AL28" s="124" t="s">
        <v>9</v>
      </c>
    </row>
    <row r="29" spans="1:38" s="90" customFormat="1" ht="26.25" customHeight="1" thickBot="1" x14ac:dyDescent="0.3">
      <c r="A29" s="77" t="s">
        <v>109</v>
      </c>
      <c r="B29" s="77" t="s">
        <v>141</v>
      </c>
      <c r="C29" s="77" t="s">
        <v>124</v>
      </c>
      <c r="D29" s="121"/>
      <c r="E29" s="122">
        <v>0.5017170555752416</v>
      </c>
      <c r="F29" s="122">
        <v>9.2019011062284724E-3</v>
      </c>
      <c r="G29" s="122">
        <v>7.515331767112334E-4</v>
      </c>
      <c r="H29" s="122">
        <v>1.0012680831439468E-3</v>
      </c>
      <c r="I29" s="122">
        <v>5.4683759760116493E-3</v>
      </c>
      <c r="J29" s="122">
        <v>5.4683759760116493E-3</v>
      </c>
      <c r="K29" s="122">
        <v>5.4683759760116493E-3</v>
      </c>
      <c r="L29" s="122">
        <v>2.7493516982444771E-3</v>
      </c>
      <c r="M29" s="122">
        <v>0.14338432548285537</v>
      </c>
      <c r="N29" s="122">
        <v>2.5368745368739933E-5</v>
      </c>
      <c r="O29" s="122">
        <v>2.5368757094666132E-6</v>
      </c>
      <c r="P29" s="122">
        <v>2.6890845876826697E-4</v>
      </c>
      <c r="Q29" s="122">
        <v>5.073748487451674E-6</v>
      </c>
      <c r="R29" s="122">
        <v>4.3126805858893422E-4</v>
      </c>
      <c r="S29" s="122">
        <v>2.8920329441806976E-4</v>
      </c>
      <c r="T29" s="122">
        <v>1.0147546810089741E-5</v>
      </c>
      <c r="U29" s="122">
        <v>5.0737455559701216E-6</v>
      </c>
      <c r="V29" s="122">
        <v>9.1327411213017553E-4</v>
      </c>
      <c r="W29" s="122">
        <v>1.4976E-3</v>
      </c>
      <c r="X29" s="122">
        <v>1.173243913E-4</v>
      </c>
      <c r="Y29" s="122">
        <v>7.10464369E-4</v>
      </c>
      <c r="Z29" s="122">
        <v>7.93895047E-4</v>
      </c>
      <c r="AA29" s="122">
        <v>1.825046084E-4</v>
      </c>
      <c r="AB29" s="122">
        <v>1.8041884157E-3</v>
      </c>
      <c r="AC29" s="122">
        <v>7.681E-7</v>
      </c>
      <c r="AD29" s="122">
        <v>1.5349999999999999E-7</v>
      </c>
      <c r="AE29" s="123"/>
      <c r="AF29" s="122">
        <v>1940.0424627397001</v>
      </c>
      <c r="AG29" s="122" t="s">
        <v>420</v>
      </c>
      <c r="AH29" s="122">
        <v>5.4847443054999996</v>
      </c>
      <c r="AI29" s="122">
        <v>208.60605335450001</v>
      </c>
      <c r="AJ29" s="122" t="s">
        <v>420</v>
      </c>
      <c r="AK29" s="122" t="s">
        <v>420</v>
      </c>
      <c r="AL29" s="124" t="s">
        <v>9</v>
      </c>
    </row>
    <row r="30" spans="1:38" s="90" customFormat="1" ht="26.25" customHeight="1" thickBot="1" x14ac:dyDescent="0.3">
      <c r="A30" s="77" t="s">
        <v>109</v>
      </c>
      <c r="B30" s="77" t="s">
        <v>142</v>
      </c>
      <c r="C30" s="77" t="s">
        <v>44</v>
      </c>
      <c r="D30" s="121"/>
      <c r="E30" s="122">
        <v>7.0867143346450339E-3</v>
      </c>
      <c r="F30" s="122">
        <v>3.8870625956213642E-2</v>
      </c>
      <c r="G30" s="122">
        <v>1.7295401453426782E-5</v>
      </c>
      <c r="H30" s="122">
        <v>8.1826943798419922E-5</v>
      </c>
      <c r="I30" s="122">
        <v>4.3130088288974246E-4</v>
      </c>
      <c r="J30" s="122">
        <v>4.3130088288974246E-4</v>
      </c>
      <c r="K30" s="122">
        <v>4.3130088288974246E-4</v>
      </c>
      <c r="L30" s="122">
        <v>9.1373691933410776E-5</v>
      </c>
      <c r="M30" s="122">
        <v>0.14302666861023955</v>
      </c>
      <c r="N30" s="122">
        <v>3.2868686546332925E-6</v>
      </c>
      <c r="O30" s="122">
        <v>4.6139910095754468E-5</v>
      </c>
      <c r="P30" s="122">
        <v>1.6091799244494476E-5</v>
      </c>
      <c r="Q30" s="122">
        <v>5.5388081377826813E-7</v>
      </c>
      <c r="R30" s="122">
        <v>2.04428920075542E-4</v>
      </c>
      <c r="S30" s="122">
        <v>7.8175104185397339E-3</v>
      </c>
      <c r="T30" s="122">
        <v>3.2433440360329728E-4</v>
      </c>
      <c r="U30" s="122">
        <v>4.5939770205093458E-5</v>
      </c>
      <c r="V30" s="122">
        <v>4.5798808357438419E-3</v>
      </c>
      <c r="W30" s="122">
        <v>3.9879999999999999E-4</v>
      </c>
      <c r="X30" s="122">
        <v>1.20360464E-5</v>
      </c>
      <c r="Y30" s="122">
        <v>1.3952085E-5</v>
      </c>
      <c r="Z30" s="122">
        <v>9.7116873000000015E-6</v>
      </c>
      <c r="AA30" s="122">
        <v>1.5030006300000001E-5</v>
      </c>
      <c r="AB30" s="122">
        <v>5.0729825000000005E-5</v>
      </c>
      <c r="AC30" s="122">
        <v>3.9900000000000001E-7</v>
      </c>
      <c r="AD30" s="122">
        <v>1.104E-7</v>
      </c>
      <c r="AE30" s="123"/>
      <c r="AF30" s="122">
        <v>73.495711380000003</v>
      </c>
      <c r="AG30" s="122" t="s">
        <v>420</v>
      </c>
      <c r="AH30" s="122" t="s">
        <v>421</v>
      </c>
      <c r="AI30" s="122">
        <v>4.9870083497</v>
      </c>
      <c r="AJ30" s="122" t="s">
        <v>420</v>
      </c>
      <c r="AK30" s="122" t="s">
        <v>420</v>
      </c>
      <c r="AL30" s="124" t="s">
        <v>9</v>
      </c>
    </row>
    <row r="31" spans="1:38" s="90" customFormat="1" ht="26.25" customHeight="1" thickBot="1" x14ac:dyDescent="0.3">
      <c r="A31" s="77" t="s">
        <v>109</v>
      </c>
      <c r="B31" s="77" t="s">
        <v>143</v>
      </c>
      <c r="C31" s="77" t="s">
        <v>45</v>
      </c>
      <c r="D31" s="121"/>
      <c r="E31" s="122" t="s">
        <v>420</v>
      </c>
      <c r="F31" s="122">
        <v>0.29562905040388154</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12.667553570600001</v>
      </c>
      <c r="AG31" s="122" t="s">
        <v>420</v>
      </c>
      <c r="AH31" s="122" t="s">
        <v>420</v>
      </c>
      <c r="AI31" s="122">
        <v>0.85634195530000001</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5.5399205333661598E-2</v>
      </c>
      <c r="J32" s="122">
        <v>0.11369801566569025</v>
      </c>
      <c r="K32" s="122">
        <v>0.13774008162591314</v>
      </c>
      <c r="L32" s="122">
        <v>1.0703842033556624E-2</v>
      </c>
      <c r="M32" s="122" t="s">
        <v>420</v>
      </c>
      <c r="N32" s="126">
        <v>0.50606906385321193</v>
      </c>
      <c r="O32" s="122">
        <v>2.093839463682631E-3</v>
      </c>
      <c r="P32" s="116" t="s">
        <v>421</v>
      </c>
      <c r="Q32" s="122">
        <v>5.7290377790260201E-3</v>
      </c>
      <c r="R32" s="122">
        <v>0.19019040503136428</v>
      </c>
      <c r="S32" s="122">
        <v>4.1866692880515206</v>
      </c>
      <c r="T32" s="122">
        <v>2.8397727134407726E-2</v>
      </c>
      <c r="U32" s="122">
        <v>2.7548016325182612E-3</v>
      </c>
      <c r="V32" s="122">
        <v>1.1254572053048197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3310.0948744837842</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1.5785149831230923E-2</v>
      </c>
      <c r="J33" s="122">
        <v>2.9231758946723977E-2</v>
      </c>
      <c r="K33" s="122">
        <v>5.8463517893447954E-2</v>
      </c>
      <c r="L33" s="122">
        <v>6.1971328967054681E-4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3310.0948744837842</v>
      </c>
      <c r="AL33" s="124" t="s">
        <v>381</v>
      </c>
    </row>
    <row r="34" spans="1:38" s="90" customFormat="1" ht="26.25" customHeight="1" thickBot="1" x14ac:dyDescent="0.3">
      <c r="A34" s="77" t="s">
        <v>107</v>
      </c>
      <c r="B34" s="77" t="s">
        <v>146</v>
      </c>
      <c r="C34" s="77" t="s">
        <v>48</v>
      </c>
      <c r="D34" s="121"/>
      <c r="E34" s="122">
        <v>6.9259422867119322E-2</v>
      </c>
      <c r="F34" s="122">
        <v>6.1475550075654715E-3</v>
      </c>
      <c r="G34" s="122">
        <v>1.3635981532492727E-4</v>
      </c>
      <c r="H34" s="122">
        <v>9.2611041241513109E-6</v>
      </c>
      <c r="I34" s="122">
        <v>1.8107447143355969E-3</v>
      </c>
      <c r="J34" s="122">
        <v>1.9027875896799227E-3</v>
      </c>
      <c r="K34" s="122">
        <v>2.0090346124539285E-3</v>
      </c>
      <c r="L34" s="122">
        <v>1.1769840643181381E-3</v>
      </c>
      <c r="M34" s="122">
        <v>1.4141649180989334E-2</v>
      </c>
      <c r="N34" s="122" t="s">
        <v>421</v>
      </c>
      <c r="O34" s="122">
        <v>1.3238265404461691E-5</v>
      </c>
      <c r="P34" s="122" t="s">
        <v>421</v>
      </c>
      <c r="Q34" s="122" t="s">
        <v>421</v>
      </c>
      <c r="R34" s="122">
        <v>6.6077693842871014E-5</v>
      </c>
      <c r="S34" s="122">
        <v>2.2465279574781769E-3</v>
      </c>
      <c r="T34" s="122">
        <v>9.2497408062075658E-5</v>
      </c>
      <c r="U34" s="122">
        <v>1.3238265404461691E-5</v>
      </c>
      <c r="V34" s="122">
        <v>1.3215538768574203E-3</v>
      </c>
      <c r="W34" s="122" t="s">
        <v>421</v>
      </c>
      <c r="X34" s="122">
        <v>3.9657979623666349E-5</v>
      </c>
      <c r="Y34" s="122">
        <v>6.6077693842871014E-5</v>
      </c>
      <c r="Z34" s="122" t="s">
        <v>421</v>
      </c>
      <c r="AA34" s="122" t="s">
        <v>421</v>
      </c>
      <c r="AB34" s="122">
        <v>1.0573567346653736E-4</v>
      </c>
      <c r="AC34" s="122" t="s">
        <v>420</v>
      </c>
      <c r="AD34" s="122" t="s">
        <v>420</v>
      </c>
      <c r="AE34" s="123"/>
      <c r="AF34" s="122">
        <v>56.816589718719698</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2.4367165580024226E-2</v>
      </c>
      <c r="F36" s="122">
        <v>5.9061689425266484E-4</v>
      </c>
      <c r="G36" s="122">
        <v>6.1424157002277146E-4</v>
      </c>
      <c r="H36" s="122">
        <v>2.4670911411354171E-4</v>
      </c>
      <c r="I36" s="122">
        <v>3.3704537432018738E-4</v>
      </c>
      <c r="J36" s="122">
        <v>3.6112004391448645E-4</v>
      </c>
      <c r="K36" s="122">
        <v>3.6112004391448645E-4</v>
      </c>
      <c r="L36" s="122">
        <v>1.630102628137355E-5</v>
      </c>
      <c r="M36" s="122">
        <v>1.2959822136744186E-3</v>
      </c>
      <c r="N36" s="122">
        <v>4.3874397858769388E-5</v>
      </c>
      <c r="O36" s="122">
        <v>3.374953681443799E-6</v>
      </c>
      <c r="P36" s="122">
        <v>1.0124861044331396E-5</v>
      </c>
      <c r="Q36" s="122">
        <v>1.3499814725775196E-5</v>
      </c>
      <c r="R36" s="122">
        <v>1.6874768407218993E-5</v>
      </c>
      <c r="S36" s="122">
        <v>2.9699592396705433E-4</v>
      </c>
      <c r="T36" s="122">
        <v>3.3749536814437983E-4</v>
      </c>
      <c r="U36" s="122">
        <v>3.3749536814437986E-5</v>
      </c>
      <c r="V36" s="122">
        <v>4.0499444177325577E-4</v>
      </c>
      <c r="W36" s="122">
        <v>4.3874397858769388E-5</v>
      </c>
      <c r="X36" s="122">
        <v>6.7499073628875984E-7</v>
      </c>
      <c r="Y36" s="122">
        <v>3.374953681443799E-6</v>
      </c>
      <c r="Z36" s="122">
        <v>3.374953681443799E-6</v>
      </c>
      <c r="AA36" s="122">
        <v>3.3749536814437992E-7</v>
      </c>
      <c r="AB36" s="122">
        <v>7.762393467320738E-6</v>
      </c>
      <c r="AC36" s="122">
        <v>2.6999629451550392E-5</v>
      </c>
      <c r="AD36" s="122">
        <v>1.2824823989486436E-5</v>
      </c>
      <c r="AE36" s="123"/>
      <c r="AF36" s="122">
        <v>14.512300830208332</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10.495843007139264</v>
      </c>
      <c r="AI37" s="122" t="s">
        <v>420</v>
      </c>
      <c r="AJ37" s="122" t="s">
        <v>420</v>
      </c>
      <c r="AK37" s="122" t="s">
        <v>337</v>
      </c>
      <c r="AL37" s="124" t="s">
        <v>9</v>
      </c>
    </row>
    <row r="38" spans="1:38" s="90" customFormat="1" ht="26.25" customHeight="1" thickBot="1" x14ac:dyDescent="0.3">
      <c r="A38" s="77" t="s">
        <v>107</v>
      </c>
      <c r="B38" s="77" t="s">
        <v>150</v>
      </c>
      <c r="C38" s="77" t="s">
        <v>249</v>
      </c>
      <c r="D38" s="129"/>
      <c r="E38" s="122">
        <v>3.2786850052771827E-3</v>
      </c>
      <c r="F38" s="122">
        <v>3.6026525795377062E-4</v>
      </c>
      <c r="G38" s="122">
        <v>5.0672384347659548E-6</v>
      </c>
      <c r="H38" s="122">
        <v>3.7461782948541959E-6</v>
      </c>
      <c r="I38" s="122">
        <v>1.3626657149545855E-4</v>
      </c>
      <c r="J38" s="122">
        <v>2.6222940958018693E-4</v>
      </c>
      <c r="K38" s="122">
        <v>1.20769385545884E-3</v>
      </c>
      <c r="L38" s="122">
        <v>8.56041517708352E-5</v>
      </c>
      <c r="M38" s="122">
        <v>3.3463655513399772E-3</v>
      </c>
      <c r="N38" s="122">
        <v>2.1625724235061481E-10</v>
      </c>
      <c r="O38" s="122">
        <v>6.4209596728284629E-6</v>
      </c>
      <c r="P38" s="122" t="s">
        <v>421</v>
      </c>
      <c r="Q38" s="122" t="s">
        <v>421</v>
      </c>
      <c r="R38" s="122">
        <v>2.5312501856135609E-5</v>
      </c>
      <c r="S38" s="122">
        <v>9.1998436927379849E-4</v>
      </c>
      <c r="T38" s="122">
        <v>3.4665727507164667E-5</v>
      </c>
      <c r="U38" s="122">
        <v>4.7058571918149443E-6</v>
      </c>
      <c r="V38" s="122">
        <v>5.280375174653429E-4</v>
      </c>
      <c r="W38" s="122" t="s">
        <v>421</v>
      </c>
      <c r="X38" s="122">
        <v>1.4118053153415098E-5</v>
      </c>
      <c r="Y38" s="122">
        <v>2.3525912745234736E-5</v>
      </c>
      <c r="Z38" s="122" t="s">
        <v>420</v>
      </c>
      <c r="AA38" s="122" t="s">
        <v>420</v>
      </c>
      <c r="AB38" s="122">
        <v>3.7643965898649859E-5</v>
      </c>
      <c r="AC38" s="122" t="s">
        <v>421</v>
      </c>
      <c r="AD38" s="122" t="s">
        <v>420</v>
      </c>
      <c r="AE38" s="123"/>
      <c r="AF38" s="122">
        <v>20.247433316851769</v>
      </c>
      <c r="AG38" s="122" t="s">
        <v>420</v>
      </c>
      <c r="AH38" s="122" t="s">
        <v>420</v>
      </c>
      <c r="AI38" s="122">
        <v>3.2367298113305252E-5</v>
      </c>
      <c r="AJ38" s="122" t="s">
        <v>420</v>
      </c>
      <c r="AK38" s="122" t="s">
        <v>337</v>
      </c>
      <c r="AL38" s="124" t="s">
        <v>9</v>
      </c>
    </row>
    <row r="39" spans="1:38" s="90" customFormat="1" ht="26.25" customHeight="1" thickBot="1" x14ac:dyDescent="0.3">
      <c r="A39" s="77" t="s">
        <v>101</v>
      </c>
      <c r="B39" s="77" t="s">
        <v>151</v>
      </c>
      <c r="C39" s="77" t="s">
        <v>345</v>
      </c>
      <c r="D39" s="121"/>
      <c r="E39" s="122">
        <v>0.43830567030630524</v>
      </c>
      <c r="F39" s="122">
        <v>0.31831171887494614</v>
      </c>
      <c r="G39" s="122">
        <v>1.2161764746510442E-2</v>
      </c>
      <c r="H39" s="122">
        <v>1.5897544862087615E-4</v>
      </c>
      <c r="I39" s="122">
        <v>3.8332231653392543E-2</v>
      </c>
      <c r="J39" s="122">
        <v>4.3101495112018828E-2</v>
      </c>
      <c r="K39" s="122">
        <v>4.3101495112018828E-2</v>
      </c>
      <c r="L39" s="122">
        <v>1.6413391257049714E-2</v>
      </c>
      <c r="M39" s="122">
        <v>0.50910726484229996</v>
      </c>
      <c r="N39" s="122">
        <v>1.2855065581872634E-2</v>
      </c>
      <c r="O39" s="122">
        <v>2.4967469320243135E-4</v>
      </c>
      <c r="P39" s="122">
        <v>1.4046999231894454E-3</v>
      </c>
      <c r="Q39" s="122">
        <v>2.0406017176729501E-3</v>
      </c>
      <c r="R39" s="122">
        <v>1.6059489043781523E-2</v>
      </c>
      <c r="S39" s="122">
        <v>4.801652294965068E-3</v>
      </c>
      <c r="T39" s="122">
        <v>0.19888125495778911</v>
      </c>
      <c r="U39" s="122">
        <v>8.814956438706464E-4</v>
      </c>
      <c r="V39" s="122">
        <v>3.7709369416108265E-2</v>
      </c>
      <c r="W39" s="122">
        <v>9.5385269172525693E-3</v>
      </c>
      <c r="X39" s="122">
        <v>3.0205335237966462E-6</v>
      </c>
      <c r="Y39" s="122">
        <v>2.3846317293131417E-5</v>
      </c>
      <c r="Z39" s="122">
        <v>2.7025826265548943E-6</v>
      </c>
      <c r="AA39" s="122">
        <v>2.384631729313142E-6</v>
      </c>
      <c r="AB39" s="122">
        <v>3.1954065172796101E-5</v>
      </c>
      <c r="AC39" s="122">
        <v>3.4974598696592749E-4</v>
      </c>
      <c r="AD39" s="122">
        <v>2.0666808320713899E-7</v>
      </c>
      <c r="AE39" s="123"/>
      <c r="AF39" s="122">
        <v>1590.867228185157</v>
      </c>
      <c r="AG39" s="122" t="s">
        <v>420</v>
      </c>
      <c r="AH39" s="122">
        <v>12449.751353629297</v>
      </c>
      <c r="AI39" s="122">
        <v>6.3806500799999997</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0.79548243928223838</v>
      </c>
      <c r="F41" s="122">
        <v>0.15975006700863945</v>
      </c>
      <c r="G41" s="122">
        <v>8.4809529034675382E-2</v>
      </c>
      <c r="H41" s="122">
        <v>7.5863026673685134E-3</v>
      </c>
      <c r="I41" s="122">
        <v>0.10921414789241425</v>
      </c>
      <c r="J41" s="122">
        <v>0.11095658565550237</v>
      </c>
      <c r="K41" s="122">
        <v>0.11864360637880615</v>
      </c>
      <c r="L41" s="122">
        <v>1.1114274156913455E-2</v>
      </c>
      <c r="M41" s="122">
        <v>1.5762963738001829</v>
      </c>
      <c r="N41" s="122">
        <v>1.6337481526397062E-2</v>
      </c>
      <c r="O41" s="122">
        <v>5.6008845368898659E-4</v>
      </c>
      <c r="P41" s="122">
        <v>2.7982817985079999E-3</v>
      </c>
      <c r="Q41" s="122">
        <v>3.2109406076578028E-3</v>
      </c>
      <c r="R41" s="122">
        <v>6.4298089340321151E-3</v>
      </c>
      <c r="S41" s="122">
        <v>4.9696489648966497E-3</v>
      </c>
      <c r="T41" s="122">
        <v>1.8174562217171332E-3</v>
      </c>
      <c r="U41" s="122">
        <v>9.9659741887050414E-4</v>
      </c>
      <c r="V41" s="122">
        <v>5.6563049884989391E-2</v>
      </c>
      <c r="W41" s="122">
        <v>0.11113372453601467</v>
      </c>
      <c r="X41" s="122">
        <v>2.5359869898925642E-2</v>
      </c>
      <c r="Y41" s="122">
        <v>3.6460365994370671E-2</v>
      </c>
      <c r="Z41" s="122">
        <v>1.4742597343260657E-2</v>
      </c>
      <c r="AA41" s="122">
        <v>1.3342602117830657E-2</v>
      </c>
      <c r="AB41" s="122">
        <v>8.9905435354387622E-2</v>
      </c>
      <c r="AC41" s="122">
        <v>2.6582866379112766E-4</v>
      </c>
      <c r="AD41" s="122">
        <v>1.3429243509140749E-2</v>
      </c>
      <c r="AE41" s="123"/>
      <c r="AF41" s="122">
        <v>4159.2510053343995</v>
      </c>
      <c r="AG41" s="122">
        <v>74.497828594874377</v>
      </c>
      <c r="AH41" s="122">
        <v>18385.871280630738</v>
      </c>
      <c r="AI41" s="122">
        <v>225.6633797144253</v>
      </c>
      <c r="AJ41" s="122" t="s">
        <v>420</v>
      </c>
      <c r="AK41" s="122" t="s">
        <v>337</v>
      </c>
      <c r="AL41" s="124" t="s">
        <v>9</v>
      </c>
    </row>
    <row r="42" spans="1:38" s="90" customFormat="1" ht="26.25" customHeight="1" thickBot="1" x14ac:dyDescent="0.3">
      <c r="A42" s="77" t="s">
        <v>107</v>
      </c>
      <c r="B42" s="77" t="s">
        <v>154</v>
      </c>
      <c r="C42" s="77" t="s">
        <v>50</v>
      </c>
      <c r="D42" s="121"/>
      <c r="E42" s="122">
        <v>2.7587808540190887E-3</v>
      </c>
      <c r="F42" s="122">
        <v>3.6681440132375023E-2</v>
      </c>
      <c r="G42" s="122">
        <v>3.0867710347990553E-6</v>
      </c>
      <c r="H42" s="122">
        <v>5.5284251319315923E-6</v>
      </c>
      <c r="I42" s="122">
        <v>2.0291078770523914E-4</v>
      </c>
      <c r="J42" s="122">
        <v>2.2251600078695917E-4</v>
      </c>
      <c r="K42" s="122">
        <v>2.4445633717583911E-4</v>
      </c>
      <c r="L42" s="122">
        <v>3.0647486887824125E-5</v>
      </c>
      <c r="M42" s="122">
        <v>0.19986499353169218</v>
      </c>
      <c r="N42" s="122">
        <v>1.0182927477041633E-5</v>
      </c>
      <c r="O42" s="122">
        <v>4.5833706995452475E-6</v>
      </c>
      <c r="P42" s="122" t="s">
        <v>421</v>
      </c>
      <c r="Q42" s="122" t="s">
        <v>421</v>
      </c>
      <c r="R42" s="122">
        <v>5.9250479184551864E-5</v>
      </c>
      <c r="S42" s="122">
        <v>1.547798277628108E-3</v>
      </c>
      <c r="T42" s="122">
        <v>3.4833682563761524E-5</v>
      </c>
      <c r="U42" s="122">
        <v>4.1167925244052474E-6</v>
      </c>
      <c r="V42" s="122">
        <v>7.076889483655167E-4</v>
      </c>
      <c r="W42" s="122" t="s">
        <v>421</v>
      </c>
      <c r="X42" s="122">
        <v>1.2385272918052098E-5</v>
      </c>
      <c r="Y42" s="122">
        <v>1.3512021350377828E-5</v>
      </c>
      <c r="Z42" s="122" t="s">
        <v>420</v>
      </c>
      <c r="AA42" s="122" t="s">
        <v>420</v>
      </c>
      <c r="AB42" s="122">
        <v>2.5897294268429929E-5</v>
      </c>
      <c r="AC42" s="122" t="s">
        <v>421</v>
      </c>
      <c r="AD42" s="122" t="s">
        <v>420</v>
      </c>
      <c r="AE42" s="123"/>
      <c r="AF42" s="122">
        <v>18.237390883115246</v>
      </c>
      <c r="AG42" s="122" t="s">
        <v>420</v>
      </c>
      <c r="AH42" s="122" t="s">
        <v>420</v>
      </c>
      <c r="AI42" s="122">
        <v>1.5240823647478456</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5.2293010893514054E-4</v>
      </c>
      <c r="F44" s="122">
        <v>2.287800470404687E-3</v>
      </c>
      <c r="G44" s="122">
        <v>5.6647209945045128E-7</v>
      </c>
      <c r="H44" s="122">
        <v>3.9646361519384442E-7</v>
      </c>
      <c r="I44" s="122">
        <v>1.2968423378228146E-4</v>
      </c>
      <c r="J44" s="122">
        <v>1.3856375630643146E-4</v>
      </c>
      <c r="K44" s="122">
        <v>2.2826083695815901E-4</v>
      </c>
      <c r="L44" s="122">
        <v>2.3273184935647155E-5</v>
      </c>
      <c r="M44" s="122">
        <v>1.1447610807477486E-2</v>
      </c>
      <c r="N44" s="122">
        <v>3.6514290184285256E-7</v>
      </c>
      <c r="O44" s="122">
        <v>1.8532923225745391E-6</v>
      </c>
      <c r="P44" s="122" t="s">
        <v>421</v>
      </c>
      <c r="Q44" s="122" t="s">
        <v>421</v>
      </c>
      <c r="R44" s="122">
        <v>5.2589733094806035E-6</v>
      </c>
      <c r="S44" s="122">
        <v>2.35537770191236E-4</v>
      </c>
      <c r="T44" s="122">
        <v>6.4007730612027452E-6</v>
      </c>
      <c r="U44" s="122">
        <v>5.7089922276106974E-7</v>
      </c>
      <c r="V44" s="122">
        <v>1.3595847698193541E-4</v>
      </c>
      <c r="W44" s="122" t="s">
        <v>421</v>
      </c>
      <c r="X44" s="122">
        <v>1.9340746527871699E-6</v>
      </c>
      <c r="Y44" s="122">
        <v>2.7806303850452783E-6</v>
      </c>
      <c r="Z44" s="122" t="s">
        <v>420</v>
      </c>
      <c r="AA44" s="122" t="s">
        <v>420</v>
      </c>
      <c r="AB44" s="122">
        <v>4.7147050378324499E-6</v>
      </c>
      <c r="AC44" s="122" t="s">
        <v>421</v>
      </c>
      <c r="AD44" s="122" t="s">
        <v>420</v>
      </c>
      <c r="AE44" s="123"/>
      <c r="AF44" s="122">
        <v>2.4741015651347622</v>
      </c>
      <c r="AG44" s="122" t="s">
        <v>420</v>
      </c>
      <c r="AH44" s="122" t="s">
        <v>420</v>
      </c>
      <c r="AI44" s="122">
        <v>5.4651067540866273E-2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4.0445508728050283E-5</v>
      </c>
      <c r="F47" s="122">
        <v>5.6668757511748807E-6</v>
      </c>
      <c r="G47" s="122">
        <v>1.2042768014144209E-8</v>
      </c>
      <c r="H47" s="122">
        <v>1.0456845818424104E-8</v>
      </c>
      <c r="I47" s="122">
        <v>8.7650410870525326E-6</v>
      </c>
      <c r="J47" s="122">
        <v>5.1818222481083826E-5</v>
      </c>
      <c r="K47" s="122">
        <v>3.5024461641695431E-4</v>
      </c>
      <c r="L47" s="122">
        <v>2.0713693771101524E-6</v>
      </c>
      <c r="M47" s="122">
        <v>2.1585779474092714E-5</v>
      </c>
      <c r="N47" s="122" t="s">
        <v>420</v>
      </c>
      <c r="O47" s="122">
        <v>1.8696821968582833E-6</v>
      </c>
      <c r="P47" s="122" t="s">
        <v>421</v>
      </c>
      <c r="Q47" s="122" t="s">
        <v>421</v>
      </c>
      <c r="R47" s="122">
        <v>2.8262821101336699E-6</v>
      </c>
      <c r="S47" s="122">
        <v>1.6603195155894183E-4</v>
      </c>
      <c r="T47" s="122">
        <v>2.802388743867169E-6</v>
      </c>
      <c r="U47" s="122">
        <v>1.1183848452957111E-8</v>
      </c>
      <c r="V47" s="122">
        <v>9.0703614013601575E-5</v>
      </c>
      <c r="W47" s="122" t="s">
        <v>421</v>
      </c>
      <c r="X47" s="122">
        <v>2.6904288055462271E-8</v>
      </c>
      <c r="Y47" s="122">
        <v>4.7037136258548439E-8</v>
      </c>
      <c r="Z47" s="122" t="s">
        <v>420</v>
      </c>
      <c r="AA47" s="122" t="s">
        <v>420</v>
      </c>
      <c r="AB47" s="122">
        <v>7.3941424314010707E-8</v>
      </c>
      <c r="AC47" s="122" t="s">
        <v>421</v>
      </c>
      <c r="AD47" s="122" t="s">
        <v>420</v>
      </c>
      <c r="AE47" s="123"/>
      <c r="AF47" s="122">
        <v>4.8090548347715617E-2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4.9801924881146355E-2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0.39110941872139648</v>
      </c>
      <c r="AL53" s="124" t="s">
        <v>307</v>
      </c>
    </row>
    <row r="54" spans="1:38" s="90" customFormat="1" ht="37.5" customHeight="1" thickBot="1" x14ac:dyDescent="0.3">
      <c r="A54" s="77" t="s">
        <v>102</v>
      </c>
      <c r="B54" s="77" t="s">
        <v>164</v>
      </c>
      <c r="C54" s="77" t="s">
        <v>258</v>
      </c>
      <c r="D54" s="121"/>
      <c r="E54" s="122" t="s">
        <v>420</v>
      </c>
      <c r="F54" s="122">
        <v>8.3293918754063875E-2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33626.500646694454</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4.0409898222222218E-3</v>
      </c>
      <c r="J61" s="122">
        <v>4.0409898222222213E-2</v>
      </c>
      <c r="K61" s="122">
        <v>0.13443239555555556</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117876.11111111112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2.7780360957379155</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1219970</v>
      </c>
      <c r="AL82" s="124" t="s">
        <v>338</v>
      </c>
    </row>
    <row r="83" spans="1:38" s="90" customFormat="1" ht="26.25" customHeight="1" thickBot="1" x14ac:dyDescent="0.3">
      <c r="A83" s="77" t="s">
        <v>100</v>
      </c>
      <c r="B83" s="84" t="s">
        <v>194</v>
      </c>
      <c r="C83" s="83" t="s">
        <v>62</v>
      </c>
      <c r="D83" s="121"/>
      <c r="E83" s="122" t="s">
        <v>421</v>
      </c>
      <c r="F83" s="122">
        <v>8.6590400249911563E-4</v>
      </c>
      <c r="G83" s="122" t="s">
        <v>421</v>
      </c>
      <c r="H83" s="122" t="s">
        <v>420</v>
      </c>
      <c r="I83" s="122">
        <v>2.1647600062477891E-4</v>
      </c>
      <c r="J83" s="122">
        <v>1.6235700046858417E-3</v>
      </c>
      <c r="K83" s="122">
        <v>7.5766600218672622E-3</v>
      </c>
      <c r="L83" s="122">
        <v>1.2339132035612397E-5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0.38563550566707572</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4.2393149550000002E-3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6.4747880968904848E-3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1219970</v>
      </c>
      <c r="AL87" s="124" t="s">
        <v>338</v>
      </c>
    </row>
    <row r="88" spans="1:38" s="90" customFormat="1" ht="26.25" customHeight="1" thickBot="1" x14ac:dyDescent="0.3">
      <c r="A88" s="77" t="s">
        <v>103</v>
      </c>
      <c r="B88" s="77" t="s">
        <v>199</v>
      </c>
      <c r="C88" s="83" t="s">
        <v>80</v>
      </c>
      <c r="D88" s="121"/>
      <c r="E88" s="122" t="s">
        <v>422</v>
      </c>
      <c r="F88" s="122">
        <v>9.4775682859989784E-3</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0.15542447399999998</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2.9662379456651179E-3</v>
      </c>
      <c r="F91" s="122">
        <v>7.9365449874859353E-3</v>
      </c>
      <c r="G91" s="122">
        <v>9.8982763874564967E-4</v>
      </c>
      <c r="H91" s="122">
        <v>6.8050953921625261E-3</v>
      </c>
      <c r="I91" s="122">
        <v>4.7196799513423378E-2</v>
      </c>
      <c r="J91" s="122">
        <v>4.9896653617479747E-2</v>
      </c>
      <c r="K91" s="122">
        <v>5.0454293345933245E-2</v>
      </c>
      <c r="L91" s="122">
        <v>1.9923351569825227E-4</v>
      </c>
      <c r="M91" s="122">
        <v>9.075432283015461E-2</v>
      </c>
      <c r="N91" s="122">
        <v>4.431236185562757E-2</v>
      </c>
      <c r="O91" s="122">
        <v>1.1133926364783152E-2</v>
      </c>
      <c r="P91" s="122">
        <v>2.3277689627981867E-4</v>
      </c>
      <c r="Q91" s="122">
        <v>8.5334245592296398E-5</v>
      </c>
      <c r="R91" s="122">
        <v>1.0254572453700699E-2</v>
      </c>
      <c r="S91" s="122">
        <v>0.40847714727538664</v>
      </c>
      <c r="T91" s="122">
        <v>2.1471840152175646E-2</v>
      </c>
      <c r="U91" s="122">
        <v>2.2189880799808343E-3</v>
      </c>
      <c r="V91" s="122">
        <v>0.23584710840194328</v>
      </c>
      <c r="W91" s="122">
        <v>1.6397820222078377E-4</v>
      </c>
      <c r="X91" s="122">
        <v>1.8201580446506997E-4</v>
      </c>
      <c r="Y91" s="122">
        <v>7.3790190999352696E-5</v>
      </c>
      <c r="Z91" s="122">
        <v>7.3790190999352696E-5</v>
      </c>
      <c r="AA91" s="122">
        <v>7.3790190999352696E-5</v>
      </c>
      <c r="AB91" s="122">
        <v>4.0338637746312807E-4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0.17361051890624699</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3.80252553853651E-5</v>
      </c>
      <c r="F99" s="122">
        <v>1.6841312243468238E-3</v>
      </c>
      <c r="G99" s="122" t="s">
        <v>420</v>
      </c>
      <c r="H99" s="122">
        <v>1.2953508748229593E-3</v>
      </c>
      <c r="I99" s="122">
        <v>2.9343345733873795E-5</v>
      </c>
      <c r="J99" s="122">
        <v>4.5088555639854852E-5</v>
      </c>
      <c r="K99" s="122">
        <v>9.8765407592063013E-5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7.1569135936277548E-2</v>
      </c>
      <c r="AL99" s="124" t="s">
        <v>334</v>
      </c>
    </row>
    <row r="100" spans="1:38" s="90" customFormat="1" ht="26.25" customHeight="1" thickBot="1" x14ac:dyDescent="0.3">
      <c r="A100" s="77" t="s">
        <v>104</v>
      </c>
      <c r="B100" s="77" t="s">
        <v>203</v>
      </c>
      <c r="C100" s="77" t="s">
        <v>357</v>
      </c>
      <c r="D100" s="129"/>
      <c r="E100" s="122">
        <v>6.7829721199481175E-5</v>
      </c>
      <c r="F100" s="122">
        <v>1.6036783381271626E-3</v>
      </c>
      <c r="G100" s="122" t="s">
        <v>420</v>
      </c>
      <c r="H100" s="122">
        <v>1.3555908967966095E-3</v>
      </c>
      <c r="I100" s="122">
        <v>3.3835209489313677E-5</v>
      </c>
      <c r="J100" s="122">
        <v>5.0764049396683728E-5</v>
      </c>
      <c r="K100" s="122">
        <v>1.1091802963606653E-4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0.18847272661677369</v>
      </c>
      <c r="AL100" s="124" t="s">
        <v>334</v>
      </c>
    </row>
    <row r="101" spans="1:38" s="90" customFormat="1" ht="26.25" customHeight="1" thickBot="1" x14ac:dyDescent="0.3">
      <c r="A101" s="77" t="s">
        <v>104</v>
      </c>
      <c r="B101" s="77" t="s">
        <v>205</v>
      </c>
      <c r="C101" s="77" t="s">
        <v>244</v>
      </c>
      <c r="D101" s="129"/>
      <c r="E101" s="122">
        <v>9.9007848791991087E-7</v>
      </c>
      <c r="F101" s="122">
        <v>5.7522106908760135E-6</v>
      </c>
      <c r="G101" s="122" t="s">
        <v>420</v>
      </c>
      <c r="H101" s="122">
        <v>2.3133227297711479E-5</v>
      </c>
      <c r="I101" s="122">
        <v>5.0325549960217907E-7</v>
      </c>
      <c r="J101" s="122">
        <v>1.5097664988065373E-6</v>
      </c>
      <c r="K101" s="122">
        <v>3.522788497215254E-6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2.5162774980108958E-2</v>
      </c>
      <c r="AL101" s="124" t="s">
        <v>334</v>
      </c>
    </row>
    <row r="102" spans="1:38" s="90" customFormat="1" ht="26.25" customHeight="1" thickBot="1" x14ac:dyDescent="0.3">
      <c r="A102" s="77" t="s">
        <v>104</v>
      </c>
      <c r="B102" s="77" t="s">
        <v>206</v>
      </c>
      <c r="C102" s="77" t="s">
        <v>358</v>
      </c>
      <c r="D102" s="129"/>
      <c r="E102" s="122">
        <v>7.0366211332895668E-8</v>
      </c>
      <c r="F102" s="122">
        <v>2.3057217932964738E-6</v>
      </c>
      <c r="G102" s="122" t="s">
        <v>420</v>
      </c>
      <c r="H102" s="122">
        <v>6.7451175556211117E-6</v>
      </c>
      <c r="I102" s="122">
        <v>2.4996127314299561E-8</v>
      </c>
      <c r="J102" s="122">
        <v>3.0717042890316501E-7</v>
      </c>
      <c r="K102" s="122">
        <v>2.1875009068829911E-6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3.1585763427405878E-3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1.8852415044502448E-6</v>
      </c>
      <c r="F104" s="122">
        <v>2.24811682577268E-5</v>
      </c>
      <c r="G104" s="122" t="s">
        <v>420</v>
      </c>
      <c r="H104" s="122">
        <v>3.9159219298681125E-5</v>
      </c>
      <c r="I104" s="122">
        <v>7.713722340421597E-7</v>
      </c>
      <c r="J104" s="122">
        <v>2.3141167021264792E-6</v>
      </c>
      <c r="K104" s="122">
        <v>5.3996056382951184E-6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3.8568611702107986E-2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1.5157831443187682E-6</v>
      </c>
      <c r="F107" s="122">
        <v>1.6955871901065611E-5</v>
      </c>
      <c r="G107" s="122" t="s">
        <v>420</v>
      </c>
      <c r="H107" s="122">
        <v>6.0450085884134418E-5</v>
      </c>
      <c r="I107" s="122">
        <v>4.5256443240881219E-8</v>
      </c>
      <c r="J107" s="122">
        <v>1.1314110810220306E-6</v>
      </c>
      <c r="K107" s="122">
        <v>5.3742026348546437E-6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0.22628221620440608</v>
      </c>
      <c r="AL107" s="124" t="s">
        <v>334</v>
      </c>
    </row>
    <row r="108" spans="1:38" s="90" customFormat="1" ht="26.25" customHeight="1" thickBot="1" x14ac:dyDescent="0.3">
      <c r="A108" s="77" t="s">
        <v>104</v>
      </c>
      <c r="B108" s="77" t="s">
        <v>300</v>
      </c>
      <c r="C108" s="77" t="s">
        <v>360</v>
      </c>
      <c r="D108" s="129"/>
      <c r="E108" s="122">
        <v>3.4509487173377593E-6</v>
      </c>
      <c r="F108" s="122">
        <v>8.9374403576441026E-5</v>
      </c>
      <c r="G108" s="122" t="s">
        <v>420</v>
      </c>
      <c r="H108" s="122">
        <v>7.1460758753682792E-5</v>
      </c>
      <c r="I108" s="122">
        <v>1.0367230145295004E-6</v>
      </c>
      <c r="J108" s="122">
        <v>1.3822973527060008E-5</v>
      </c>
      <c r="K108" s="122">
        <v>2.7645947054120016E-5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0.69114867635300026</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1.3375652909951632E-7</v>
      </c>
      <c r="F110" s="122">
        <v>1.0710711833788553E-5</v>
      </c>
      <c r="G110" s="122" t="s">
        <v>420</v>
      </c>
      <c r="H110" s="122">
        <v>3.7943315952576951E-6</v>
      </c>
      <c r="I110" s="122">
        <v>4.4830145191879435E-7</v>
      </c>
      <c r="J110" s="122">
        <v>3.1373796700984701E-6</v>
      </c>
      <c r="K110" s="122">
        <v>3.4141181747724192E-6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3.2684213390239865E-2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1.118702969946977E-3</v>
      </c>
      <c r="F112" s="122" t="s">
        <v>421</v>
      </c>
      <c r="G112" s="122" t="s">
        <v>420</v>
      </c>
      <c r="H112" s="122">
        <v>1.140714894642408E-3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27967.574248674431</v>
      </c>
      <c r="AL112" s="124" t="s">
        <v>411</v>
      </c>
    </row>
    <row r="113" spans="1:38" s="90" customFormat="1" ht="26.25" customHeight="1" thickBot="1" x14ac:dyDescent="0.3">
      <c r="A113" s="77" t="s">
        <v>114</v>
      </c>
      <c r="B113" s="84" t="s">
        <v>222</v>
      </c>
      <c r="C113" s="84" t="s">
        <v>120</v>
      </c>
      <c r="D113" s="121"/>
      <c r="E113" s="122">
        <v>3.3264756120196542E-4</v>
      </c>
      <c r="F113" s="122" t="s">
        <v>421</v>
      </c>
      <c r="G113" s="122" t="s">
        <v>420</v>
      </c>
      <c r="H113" s="122">
        <v>1.9298711656939667E-3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8316.1890300491359</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4.2692878936775245E-4</v>
      </c>
      <c r="F116" s="122" t="s">
        <v>421</v>
      </c>
      <c r="G116" s="122" t="s">
        <v>420</v>
      </c>
      <c r="H116" s="122">
        <v>1.2600625369208977E-3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10673.219734193812</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2.1329566992446302E-5</v>
      </c>
      <c r="J119" s="122">
        <v>3.8053086170837687E-4</v>
      </c>
      <c r="K119" s="122">
        <v>3.8053086170837687E-4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308.08079145929094</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2.649494806549902E-4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308.08079145929094</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4.1754720000000013E-3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17.397800000000004</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3.7875750000000001E-3</v>
      </c>
      <c r="F133" s="122">
        <v>5.9683000000000004E-5</v>
      </c>
      <c r="G133" s="122">
        <v>5.1878299999999998E-4</v>
      </c>
      <c r="H133" s="122" t="s">
        <v>420</v>
      </c>
      <c r="I133" s="122">
        <v>1.5930770000000002E-4</v>
      </c>
      <c r="J133" s="122">
        <v>1.5930770000000002E-4</v>
      </c>
      <c r="K133" s="122">
        <v>1.7702896000000004E-4</v>
      </c>
      <c r="L133" s="122" t="s">
        <v>421</v>
      </c>
      <c r="M133" s="122">
        <v>6.4274000000000004E-4</v>
      </c>
      <c r="N133" s="122">
        <v>1.3786773000000002E-4</v>
      </c>
      <c r="O133" s="122">
        <v>2.3092730000000002E-5</v>
      </c>
      <c r="P133" s="122">
        <v>6.8405900000000006E-3</v>
      </c>
      <c r="Q133" s="122">
        <v>6.248351E-5</v>
      </c>
      <c r="R133" s="122">
        <v>6.2253960000000001E-5</v>
      </c>
      <c r="S133" s="122">
        <v>5.7066130000000001E-5</v>
      </c>
      <c r="T133" s="122">
        <v>7.956203000000001E-5</v>
      </c>
      <c r="U133" s="122">
        <v>9.0809980000000019E-5</v>
      </c>
      <c r="V133" s="122">
        <v>7.3511092000000009E-4</v>
      </c>
      <c r="W133" s="122">
        <v>1.2395700000000001E-4</v>
      </c>
      <c r="X133" s="122">
        <v>6.0601199999999999E-8</v>
      </c>
      <c r="Y133" s="122">
        <v>3.3101110000000002E-8</v>
      </c>
      <c r="Z133" s="122">
        <v>2.9566040000000004E-8</v>
      </c>
      <c r="AA133" s="122">
        <v>3.2091090000000002E-8</v>
      </c>
      <c r="AB133" s="122">
        <v>1.5535944000000002E-7</v>
      </c>
      <c r="AC133" s="122">
        <v>6.8865000000000007E-4</v>
      </c>
      <c r="AD133" s="122">
        <v>1.8823100000000001E-3</v>
      </c>
      <c r="AE133" s="123"/>
      <c r="AF133" s="122" t="s">
        <v>420</v>
      </c>
      <c r="AG133" s="122" t="s">
        <v>420</v>
      </c>
      <c r="AH133" s="122" t="s">
        <v>420</v>
      </c>
      <c r="AI133" s="122" t="s">
        <v>420</v>
      </c>
      <c r="AJ133" s="122" t="s">
        <v>420</v>
      </c>
      <c r="AK133" s="122">
        <v>4591</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2.2422382649999999E-3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149482551</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3.7580790000000003E-2</v>
      </c>
      <c r="J139" s="122">
        <v>3.7580790000000003E-2</v>
      </c>
      <c r="K139" s="122">
        <v>3.7580790000000003E-2</v>
      </c>
      <c r="L139" s="122" t="s">
        <v>421</v>
      </c>
      <c r="M139" s="122" t="s">
        <v>421</v>
      </c>
      <c r="N139" s="122">
        <v>1.0955000000000001E-4</v>
      </c>
      <c r="O139" s="122">
        <v>2.1917E-4</v>
      </c>
      <c r="P139" s="122">
        <v>2.1917E-4</v>
      </c>
      <c r="Q139" s="122">
        <v>3.4741000000000004E-4</v>
      </c>
      <c r="R139" s="122">
        <v>3.3027000000000002E-4</v>
      </c>
      <c r="S139" s="122">
        <v>7.7004999999999999E-4</v>
      </c>
      <c r="T139" s="122" t="s">
        <v>421</v>
      </c>
      <c r="U139" s="122" t="s">
        <v>421</v>
      </c>
      <c r="V139" s="122" t="s">
        <v>421</v>
      </c>
      <c r="W139" s="122">
        <v>0.37242999999999993</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1004</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3.7654667037506777</v>
      </c>
      <c r="F141" s="69">
        <f t="shared" ref="F141:AD141" si="0">SUM(F14:F140)</f>
        <v>4.7916003231519175</v>
      </c>
      <c r="G141" s="69">
        <f t="shared" si="0"/>
        <v>0.10916719628124616</v>
      </c>
      <c r="H141" s="69">
        <f t="shared" si="0"/>
        <v>6.0483944174157714E-2</v>
      </c>
      <c r="I141" s="69">
        <f t="shared" si="0"/>
        <v>0.35149638787551418</v>
      </c>
      <c r="J141" s="69">
        <f t="shared" si="0"/>
        <v>0.47906469119098727</v>
      </c>
      <c r="K141" s="69">
        <f t="shared" si="0"/>
        <v>0.71197153402010205</v>
      </c>
      <c r="L141" s="69">
        <f t="shared" si="0"/>
        <v>6.0811670653897483E-2</v>
      </c>
      <c r="M141" s="69">
        <f t="shared" si="0"/>
        <v>4.4651509141861663</v>
      </c>
      <c r="N141" s="69">
        <f t="shared" si="0"/>
        <v>0.6192378694502958</v>
      </c>
      <c r="O141" s="69">
        <f t="shared" si="0"/>
        <v>1.6711914650621586E-2</v>
      </c>
      <c r="P141" s="69">
        <f t="shared" si="0"/>
        <v>3.1069780692950598E-2</v>
      </c>
      <c r="Q141" s="69">
        <f t="shared" si="0"/>
        <v>1.6223314282043905E-2</v>
      </c>
      <c r="R141" s="69">
        <f>SUM(R14:R140)</f>
        <v>0.23391573080651307</v>
      </c>
      <c r="S141" s="69">
        <f t="shared" si="0"/>
        <v>4.649718635487873</v>
      </c>
      <c r="T141" s="69">
        <f t="shared" si="0"/>
        <v>0.25574708394614781</v>
      </c>
      <c r="U141" s="69">
        <f t="shared" si="0"/>
        <v>1.3399062584926534E-2</v>
      </c>
      <c r="V141" s="69">
        <f t="shared" si="0"/>
        <v>1.7458818362664545</v>
      </c>
      <c r="W141" s="69">
        <f t="shared" si="0"/>
        <v>0.58338322322678604</v>
      </c>
      <c r="X141" s="69">
        <f t="shared" si="0"/>
        <v>2.9447627506116136E-2</v>
      </c>
      <c r="Y141" s="69">
        <f t="shared" si="0"/>
        <v>4.1437158873328266E-2</v>
      </c>
      <c r="Z141" s="69">
        <f t="shared" si="0"/>
        <v>1.8218551508295537E-2</v>
      </c>
      <c r="AA141" s="69">
        <f t="shared" si="0"/>
        <v>1.6720962692264182E-2</v>
      </c>
      <c r="AB141" s="69">
        <f t="shared" si="0"/>
        <v>0.10582424070938756</v>
      </c>
      <c r="AC141" s="69">
        <f t="shared" si="0"/>
        <v>2.4417319080208607E-2</v>
      </c>
      <c r="AD141" s="69">
        <f t="shared" si="0"/>
        <v>1.5331146762813443E-2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0.85351753990322277</v>
      </c>
      <c r="F143" s="78">
        <v>0.12670410030818252</v>
      </c>
      <c r="G143" s="78">
        <v>1.989232712190786E-3</v>
      </c>
      <c r="H143" s="78">
        <v>2.2494150048060456E-2</v>
      </c>
      <c r="I143" s="78">
        <v>9.4367864411108587E-3</v>
      </c>
      <c r="J143" s="78">
        <v>9.4367864411108587E-3</v>
      </c>
      <c r="K143" s="78">
        <v>9.4367864411108587E-3</v>
      </c>
      <c r="L143" s="78">
        <v>5.543931687801271E-3</v>
      </c>
      <c r="M143" s="78">
        <v>1.0378647999816757</v>
      </c>
      <c r="N143" s="78">
        <v>1.7158421554965933E-4</v>
      </c>
      <c r="O143" s="78">
        <v>2.041260037672169E-5</v>
      </c>
      <c r="P143" s="78">
        <v>1.1468047581338285E-3</v>
      </c>
      <c r="Q143" s="78">
        <v>3.2689753699054033E-5</v>
      </c>
      <c r="R143" s="78">
        <v>1.2166232299768316E-3</v>
      </c>
      <c r="S143" s="78">
        <v>8.3824963199301912E-4</v>
      </c>
      <c r="T143" s="78">
        <v>2.0368210732272707E-4</v>
      </c>
      <c r="U143" s="78">
        <v>2.4554306644664612E-5</v>
      </c>
      <c r="V143" s="78">
        <v>4.1757117844079547E-3</v>
      </c>
      <c r="W143" s="78">
        <v>1.7574199999999998E-2</v>
      </c>
      <c r="X143" s="78">
        <v>2.4482697854000001E-3</v>
      </c>
      <c r="Y143" s="78">
        <v>2.4673492178999999E-3</v>
      </c>
      <c r="Z143" s="78">
        <v>1.8095587884E-3</v>
      </c>
      <c r="AA143" s="78">
        <v>2.2285100089E-3</v>
      </c>
      <c r="AB143" s="78">
        <v>8.9536878006000013E-3</v>
      </c>
      <c r="AC143" s="78">
        <v>1.7574199999999999E-5</v>
      </c>
      <c r="AD143" s="78">
        <v>3.5163000000000001E-6</v>
      </c>
      <c r="AE143" s="79"/>
      <c r="AF143" s="78">
        <v>6410.7048275407997</v>
      </c>
      <c r="AG143" s="78" t="s">
        <v>420</v>
      </c>
      <c r="AH143" s="78">
        <v>45.117690887099997</v>
      </c>
      <c r="AI143" s="78">
        <v>557.93314098569999</v>
      </c>
      <c r="AJ143" s="78" t="s">
        <v>420</v>
      </c>
      <c r="AK143" s="78" t="s">
        <v>420</v>
      </c>
      <c r="AL143" s="88" t="s">
        <v>9</v>
      </c>
    </row>
    <row r="144" spans="1:38" s="75" customFormat="1" ht="26.25" customHeight="1" thickBot="1" x14ac:dyDescent="0.3">
      <c r="A144" s="89"/>
      <c r="B144" s="88" t="s">
        <v>371</v>
      </c>
      <c r="C144" s="87" t="s">
        <v>372</v>
      </c>
      <c r="D144" s="86" t="s">
        <v>1</v>
      </c>
      <c r="E144" s="78">
        <v>0.40165163674129051</v>
      </c>
      <c r="F144" s="78">
        <v>1.6828200802596564E-2</v>
      </c>
      <c r="G144" s="78">
        <v>5.1787909350295175E-4</v>
      </c>
      <c r="H144" s="78">
        <v>2.0758880719090891E-3</v>
      </c>
      <c r="I144" s="78">
        <v>2.3623712473172091E-3</v>
      </c>
      <c r="J144" s="78">
        <v>2.3623712473172091E-3</v>
      </c>
      <c r="K144" s="78">
        <v>2.3623712473172091E-3</v>
      </c>
      <c r="L144" s="78">
        <v>1.4633894205033859E-3</v>
      </c>
      <c r="M144" s="78">
        <v>4.4382194771231752E-2</v>
      </c>
      <c r="N144" s="78">
        <v>1.8827533537415696E-5</v>
      </c>
      <c r="O144" s="78">
        <v>1.9239127389021877E-6</v>
      </c>
      <c r="P144" s="78">
        <v>1.9107244246093898E-4</v>
      </c>
      <c r="Q144" s="78">
        <v>3.7449270149028311E-6</v>
      </c>
      <c r="R144" s="78">
        <v>2.9856229138964439E-4</v>
      </c>
      <c r="S144" s="78">
        <v>2.0049563352386702E-4</v>
      </c>
      <c r="T144" s="78">
        <v>9.2391278991318939E-6</v>
      </c>
      <c r="U144" s="78">
        <v>3.6420285520012882E-6</v>
      </c>
      <c r="V144" s="78">
        <v>6.5247818547318559E-4</v>
      </c>
      <c r="W144" s="78">
        <v>2.4763000000000003E-3</v>
      </c>
      <c r="X144" s="78">
        <v>6.5146748159999998E-4</v>
      </c>
      <c r="Y144" s="78">
        <v>7.3017808669999999E-4</v>
      </c>
      <c r="Z144" s="78">
        <v>5.7166152220000004E-4</v>
      </c>
      <c r="AA144" s="78">
        <v>6.0817739470000001E-4</v>
      </c>
      <c r="AB144" s="78">
        <v>2.5614844852000001E-3</v>
      </c>
      <c r="AC144" s="78">
        <v>2.4768000000000002E-6</v>
      </c>
      <c r="AD144" s="78">
        <v>4.9630000000000002E-7</v>
      </c>
      <c r="AE144" s="79"/>
      <c r="AF144" s="78">
        <v>1354.6894913384001</v>
      </c>
      <c r="AG144" s="78" t="s">
        <v>420</v>
      </c>
      <c r="AH144" s="78" t="s">
        <v>421</v>
      </c>
      <c r="AI144" s="78">
        <v>144.05143223089999</v>
      </c>
      <c r="AJ144" s="78" t="s">
        <v>420</v>
      </c>
      <c r="AK144" s="78" t="s">
        <v>420</v>
      </c>
      <c r="AL144" s="88" t="s">
        <v>9</v>
      </c>
    </row>
    <row r="145" spans="1:38" s="75" customFormat="1" ht="26.25" customHeight="1" thickBot="1" x14ac:dyDescent="0.3">
      <c r="A145" s="89"/>
      <c r="B145" s="88" t="s">
        <v>373</v>
      </c>
      <c r="C145" s="87" t="s">
        <v>374</v>
      </c>
      <c r="D145" s="86" t="s">
        <v>1</v>
      </c>
      <c r="E145" s="78">
        <v>0.47202600980456855</v>
      </c>
      <c r="F145" s="78">
        <v>8.8044118397348076E-3</v>
      </c>
      <c r="G145" s="78">
        <v>7.0903165082558651E-4</v>
      </c>
      <c r="H145" s="78">
        <v>9.6777431425094603E-4</v>
      </c>
      <c r="I145" s="78">
        <v>5.1425583678467628E-3</v>
      </c>
      <c r="J145" s="78">
        <v>5.1425583678467628E-3</v>
      </c>
      <c r="K145" s="78">
        <v>5.1425583678467628E-3</v>
      </c>
      <c r="L145" s="78">
        <v>2.5828422995316722E-3</v>
      </c>
      <c r="M145" s="78">
        <v>0.13517315594891235</v>
      </c>
      <c r="N145" s="78">
        <v>2.3868790447030349E-5</v>
      </c>
      <c r="O145" s="78">
        <v>2.3868799809441721E-6</v>
      </c>
      <c r="P145" s="78">
        <v>2.5300898540472693E-4</v>
      </c>
      <c r="Q145" s="78">
        <v>4.7737576212855012E-6</v>
      </c>
      <c r="R145" s="78">
        <v>4.057689484135218E-4</v>
      </c>
      <c r="S145" s="78">
        <v>2.7210388949731542E-4</v>
      </c>
      <c r="T145" s="78">
        <v>9.547555032819325E-6</v>
      </c>
      <c r="U145" s="78">
        <v>4.7737552806826589E-6</v>
      </c>
      <c r="V145" s="78">
        <v>8.5927588030479331E-4</v>
      </c>
      <c r="W145" s="78">
        <v>1.4062E-3</v>
      </c>
      <c r="X145" s="78">
        <v>1.110733909E-4</v>
      </c>
      <c r="Y145" s="78">
        <v>6.7261108740000004E-4</v>
      </c>
      <c r="Z145" s="78">
        <v>7.5159660939999996E-4</v>
      </c>
      <c r="AA145" s="78">
        <v>1.727808294E-4</v>
      </c>
      <c r="AB145" s="78">
        <v>1.7080619171E-3</v>
      </c>
      <c r="AC145" s="78">
        <v>7.2170000000000001E-7</v>
      </c>
      <c r="AD145" s="78">
        <v>1.444E-7</v>
      </c>
      <c r="AE145" s="79"/>
      <c r="AF145" s="78">
        <v>1825.301326047</v>
      </c>
      <c r="AG145" s="78" t="s">
        <v>420</v>
      </c>
      <c r="AH145" s="78">
        <v>16.0013777725</v>
      </c>
      <c r="AI145" s="78">
        <v>196.3037068193</v>
      </c>
      <c r="AJ145" s="78" t="s">
        <v>420</v>
      </c>
      <c r="AK145" s="78" t="s">
        <v>420</v>
      </c>
      <c r="AL145" s="88" t="s">
        <v>9</v>
      </c>
    </row>
    <row r="146" spans="1:38" s="75" customFormat="1" ht="26.25" customHeight="1" thickBot="1" x14ac:dyDescent="0.3">
      <c r="A146" s="89"/>
      <c r="B146" s="88" t="s">
        <v>375</v>
      </c>
      <c r="C146" s="87" t="s">
        <v>376</v>
      </c>
      <c r="D146" s="86" t="s">
        <v>1</v>
      </c>
      <c r="E146" s="78">
        <v>5.6908103587382484E-3</v>
      </c>
      <c r="F146" s="78">
        <v>3.1092538574332456E-2</v>
      </c>
      <c r="G146" s="78">
        <v>1.3834660655318351E-5</v>
      </c>
      <c r="H146" s="78">
        <v>6.5363022651780588E-5</v>
      </c>
      <c r="I146" s="78">
        <v>3.4682265965245489E-4</v>
      </c>
      <c r="J146" s="78">
        <v>3.4682265965245489E-4</v>
      </c>
      <c r="K146" s="78">
        <v>3.4682265965245489E-4</v>
      </c>
      <c r="L146" s="78">
        <v>7.4493909980328049E-5</v>
      </c>
      <c r="M146" s="78">
        <v>0.11424472568135598</v>
      </c>
      <c r="N146" s="78">
        <v>2.6252445228869538E-6</v>
      </c>
      <c r="O146" s="78">
        <v>3.6843989440746647E-5</v>
      </c>
      <c r="P146" s="78">
        <v>1.2857376582453291E-5</v>
      </c>
      <c r="Q146" s="78">
        <v>4.4241037747603389E-7</v>
      </c>
      <c r="R146" s="78">
        <v>1.6325542309765731E-4</v>
      </c>
      <c r="S146" s="78">
        <v>6.2424975524697814E-3</v>
      </c>
      <c r="T146" s="78">
        <v>2.5898955000970667E-4</v>
      </c>
      <c r="U146" s="78">
        <v>3.668425816564668E-5</v>
      </c>
      <c r="V146" s="78">
        <v>3.6571812095941032E-3</v>
      </c>
      <c r="W146" s="78">
        <v>3.2160000000000001E-4</v>
      </c>
      <c r="X146" s="78">
        <v>9.6996185E-6</v>
      </c>
      <c r="Y146" s="78">
        <v>1.1240309699999999E-5</v>
      </c>
      <c r="Z146" s="78">
        <v>7.8328739000000015E-6</v>
      </c>
      <c r="AA146" s="78">
        <v>1.2084270100000002E-5</v>
      </c>
      <c r="AB146" s="78">
        <v>4.0857072199999999E-5</v>
      </c>
      <c r="AC146" s="78">
        <v>3.2140000000000001E-7</v>
      </c>
      <c r="AD146" s="78">
        <v>8.8599999999999999E-8</v>
      </c>
      <c r="AE146" s="79"/>
      <c r="AF146" s="78">
        <v>58.767141867299998</v>
      </c>
      <c r="AG146" s="78" t="s">
        <v>420</v>
      </c>
      <c r="AH146" s="78" t="s">
        <v>421</v>
      </c>
      <c r="AI146" s="78">
        <v>3.9759781402000001</v>
      </c>
      <c r="AJ146" s="78" t="s">
        <v>420</v>
      </c>
      <c r="AK146" s="78" t="s">
        <v>420</v>
      </c>
      <c r="AL146" s="88" t="s">
        <v>9</v>
      </c>
    </row>
    <row r="147" spans="1:38" s="75" customFormat="1" ht="26.25" customHeight="1" thickBot="1" x14ac:dyDescent="0.3">
      <c r="A147" s="89"/>
      <c r="B147" s="88" t="s">
        <v>377</v>
      </c>
      <c r="C147" s="87" t="s">
        <v>378</v>
      </c>
      <c r="D147" s="86" t="s">
        <v>1</v>
      </c>
      <c r="E147" s="78" t="s">
        <v>420</v>
      </c>
      <c r="F147" s="78">
        <v>0.26715648324593194</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11.435325946000001</v>
      </c>
      <c r="AG147" s="78" t="s">
        <v>420</v>
      </c>
      <c r="AH147" s="78" t="s">
        <v>420</v>
      </c>
      <c r="AI147" s="78">
        <v>0.77025075249999997</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4.9518413252834938E-2</v>
      </c>
      <c r="J148" s="78">
        <v>0.10159463595950553</v>
      </c>
      <c r="K148" s="78">
        <v>0.12311281596206326</v>
      </c>
      <c r="L148" s="78">
        <v>9.5769200634857957E-3</v>
      </c>
      <c r="M148" s="78" t="s">
        <v>420</v>
      </c>
      <c r="N148" s="80">
        <v>0.45187331842471667</v>
      </c>
      <c r="O148" s="78">
        <v>1.8701222112483728E-3</v>
      </c>
      <c r="P148" s="73" t="s">
        <v>421</v>
      </c>
      <c r="Q148" s="78">
        <v>5.1157405021043847E-3</v>
      </c>
      <c r="R148" s="78">
        <v>0.16981711598179808</v>
      </c>
      <c r="S148" s="78">
        <v>3.7381458268720018</v>
      </c>
      <c r="T148" s="78">
        <v>2.535916732929655E-2</v>
      </c>
      <c r="U148" s="78">
        <v>2.4622563192412679E-3</v>
      </c>
      <c r="V148" s="78">
        <v>1.0058440091429712</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2925.9547134415598</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1.4201620211711001E-2</v>
      </c>
      <c r="J149" s="78">
        <v>2.6299296688353676E-2</v>
      </c>
      <c r="K149" s="78">
        <v>5.2598593376707352E-2</v>
      </c>
      <c r="L149" s="78">
        <v>5.5754508979309841E-4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2925.9547134415598</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3.6241319438037922</v>
      </c>
      <c r="F152" s="27">
        <f t="shared" ref="F152:AD152" si="1">F141 + F151 + IF(AND(OR($B$4="AT",$B$4="BE",$B$4="CH",$B$4="GB",$B$4="IE",$B$4="LT",$B$4="LU",$B$4="NL"),SUM(F143:F149)&gt;0),SUM(F143:F149)-SUM(F27:F33),0)</f>
        <v>4.7289701341957766</v>
      </c>
      <c r="G152" s="27">
        <f t="shared" si="1"/>
        <v>0.10882319451298902</v>
      </c>
      <c r="H152" s="27">
        <f t="shared" si="1"/>
        <v>5.5371069903016559E-2</v>
      </c>
      <c r="I152" s="27">
        <f t="shared" si="1"/>
        <v>0.34258225223553507</v>
      </c>
      <c r="J152" s="27">
        <f t="shared" si="1"/>
        <v>0.46257903528679972</v>
      </c>
      <c r="K152" s="27">
        <f t="shared" si="1"/>
        <v>0.69002952989987909</v>
      </c>
      <c r="L152" s="27">
        <f t="shared" si="1"/>
        <v>5.8884695564032516E-2</v>
      </c>
      <c r="M152" s="27">
        <f t="shared" si="1"/>
        <v>4.1586869298165672</v>
      </c>
      <c r="N152" s="27">
        <f t="shared" si="1"/>
        <v>0.56500323772739702</v>
      </c>
      <c r="O152" s="27">
        <f t="shared" si="1"/>
        <v>1.6474255599992167E-2</v>
      </c>
      <c r="P152" s="27">
        <f t="shared" si="1"/>
        <v>3.0831399036339219E-2</v>
      </c>
      <c r="Q152" s="27">
        <f t="shared" si="1"/>
        <v>1.5602672305888117E-2</v>
      </c>
      <c r="R152" s="27">
        <f t="shared" si="1"/>
        <v>0.21328168085838298</v>
      </c>
      <c r="S152" s="27">
        <f t="shared" si="1"/>
        <v>4.1994672417123962</v>
      </c>
      <c r="T152" s="27">
        <f t="shared" si="1"/>
        <v>0.25259371788304563</v>
      </c>
      <c r="U152" s="27">
        <f t="shared" si="1"/>
        <v>1.3092087057094699E-2</v>
      </c>
      <c r="V152" s="27">
        <f t="shared" si="1"/>
        <v>1.6244762498141587</v>
      </c>
      <c r="W152" s="27">
        <f t="shared" si="1"/>
        <v>0.58046292322678605</v>
      </c>
      <c r="X152" s="27">
        <f t="shared" si="1"/>
        <v>2.9175371132016136E-2</v>
      </c>
      <c r="Y152" s="27">
        <f t="shared" si="1"/>
        <v>4.1118654469328268E-2</v>
      </c>
      <c r="Z152" s="27">
        <f t="shared" si="1"/>
        <v>1.7969089220095536E-2</v>
      </c>
      <c r="AA152" s="27">
        <f t="shared" si="1"/>
        <v>1.6447646024064181E-2</v>
      </c>
      <c r="AB152" s="27">
        <f t="shared" si="1"/>
        <v>0.10471070097488756</v>
      </c>
      <c r="AC152" s="27">
        <f t="shared" si="1"/>
        <v>2.4414443180208606E-2</v>
      </c>
      <c r="AD152" s="27">
        <f t="shared" si="1"/>
        <v>1.5330565362813443E-2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3.6221245703846812</v>
      </c>
      <c r="F154" s="27">
        <f>F141 + F153 - IF(OR($B$6=2005,$B$6&gt;=2020),SUM(F99:F122),0) + IF(AND(OR($B$4="AT",$B$4="BE",$B$4="CH",$B$4="GB",$B$4="IE",$B$4="LT",$B$4="LU",$B$4="NL"),SUM(F143:F149)&gt;0),SUM(F143:F149)-SUM(F27:F33),0)</f>
        <v>4.7250844062411419</v>
      </c>
      <c r="G154" s="27">
        <f>G141 + G153 + IF(AND(OR($B$4="AT",$B$4="BE",$B$4="CH",$B$4="GB",$B$4="IE",$B$4="LT",$B$4="LU",$B$4="NL"),SUM(G143:G149)&gt;0),SUM(G143:G149)-SUM(G27:G33),0)</f>
        <v>0.10882319451298902</v>
      </c>
      <c r="H154" s="27">
        <f t="shared" ref="H154:AD154" si="2">H141 + H153 + IF(AND(OR($B$4="AT",$B$4="BE",$B$4="CH",$B$4="GB",$B$4="IE",$B$4="LT",$B$4="LU",$B$4="NL"),SUM(H143:H149)&gt;0),SUM(H143:H149)-SUM(H27:H33),0)</f>
        <v>5.5371069903016559E-2</v>
      </c>
      <c r="I154" s="27">
        <f t="shared" si="2"/>
        <v>0.34258225223553507</v>
      </c>
      <c r="J154" s="27">
        <f t="shared" si="2"/>
        <v>0.46257903528679972</v>
      </c>
      <c r="K154" s="27">
        <f t="shared" si="2"/>
        <v>0.69002952989987909</v>
      </c>
      <c r="L154" s="27">
        <f t="shared" si="2"/>
        <v>5.8884695564032516E-2</v>
      </c>
      <c r="M154" s="27">
        <f t="shared" si="2"/>
        <v>4.1586869298165672</v>
      </c>
      <c r="N154" s="27">
        <f t="shared" si="2"/>
        <v>0.56500323772739702</v>
      </c>
      <c r="O154" s="27">
        <f t="shared" si="2"/>
        <v>1.6474255599992167E-2</v>
      </c>
      <c r="P154" s="27">
        <f t="shared" si="2"/>
        <v>3.0831399036339219E-2</v>
      </c>
      <c r="Q154" s="27">
        <f t="shared" si="2"/>
        <v>1.5602672305888117E-2</v>
      </c>
      <c r="R154" s="27">
        <f t="shared" si="2"/>
        <v>0.21328168085838298</v>
      </c>
      <c r="S154" s="27">
        <f t="shared" si="2"/>
        <v>4.1994672417123962</v>
      </c>
      <c r="T154" s="27">
        <f t="shared" si="2"/>
        <v>0.25259371788304563</v>
      </c>
      <c r="U154" s="27">
        <f t="shared" si="2"/>
        <v>1.3092087057094699E-2</v>
      </c>
      <c r="V154" s="27">
        <f t="shared" si="2"/>
        <v>1.6244762498141587</v>
      </c>
      <c r="W154" s="27">
        <f t="shared" si="2"/>
        <v>0.58046292322678605</v>
      </c>
      <c r="X154" s="27">
        <f t="shared" si="2"/>
        <v>2.9175371132016136E-2</v>
      </c>
      <c r="Y154" s="27">
        <f t="shared" si="2"/>
        <v>4.1118654469328268E-2</v>
      </c>
      <c r="Z154" s="27">
        <f t="shared" si="2"/>
        <v>1.7969089220095536E-2</v>
      </c>
      <c r="AA154" s="27">
        <f t="shared" si="2"/>
        <v>1.6447646024064181E-2</v>
      </c>
      <c r="AB154" s="27">
        <f t="shared" si="2"/>
        <v>0.10471070097488756</v>
      </c>
      <c r="AC154" s="27">
        <f t="shared" si="2"/>
        <v>2.4414443180208606E-2</v>
      </c>
      <c r="AD154" s="27">
        <f t="shared" si="2"/>
        <v>1.5330565362813443E-2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2181B-0ECB-4B3B-A18B-619920759502}">
  <dimension ref="A1:AL185"/>
  <sheetViews>
    <sheetView zoomScale="80" zoomScaleNormal="80" workbookViewId="0">
      <pane xSplit="4" ySplit="13" topLeftCell="E14" activePane="bottomRight" state="frozen"/>
      <selection activeCell="I132" sqref="I132"/>
      <selection pane="topRight" activeCell="I132" sqref="I132"/>
      <selection pane="bottomLeft" activeCell="I132" sqref="I132"/>
      <selection pane="bottomRight" activeCell="E14" sqref="E14"/>
    </sheetView>
  </sheetViews>
  <sheetFormatPr defaultColWidth="8.88671875" defaultRowHeight="13.2" x14ac:dyDescent="0.25"/>
  <cols>
    <col min="1" max="2" width="21.44140625" style="1" customWidth="1"/>
    <col min="3" max="3" width="46.44140625" style="47" customWidth="1"/>
    <col min="4" max="4" width="7.109375" style="1" bestFit="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55468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2022</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2022</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0.26793502321600116</v>
      </c>
      <c r="F14" s="122">
        <v>1.506443084783027E-2</v>
      </c>
      <c r="G14" s="122">
        <v>2.3146840859689776E-2</v>
      </c>
      <c r="H14" s="122">
        <v>4.9221704077965561E-3</v>
      </c>
      <c r="I14" s="122">
        <v>5.4352273363573204E-3</v>
      </c>
      <c r="J14" s="122">
        <v>5.4734405443573201E-3</v>
      </c>
      <c r="K14" s="122">
        <v>5.5259837053573202E-3</v>
      </c>
      <c r="L14" s="122">
        <v>1.9183938156893304E-4</v>
      </c>
      <c r="M14" s="122">
        <v>0.10468556675514207</v>
      </c>
      <c r="N14" s="122">
        <v>4.9067879314030713E-2</v>
      </c>
      <c r="O14" s="122">
        <v>1.9731281316568098E-3</v>
      </c>
      <c r="P14" s="122">
        <v>1.811762908237281E-2</v>
      </c>
      <c r="Q14" s="122">
        <v>4.2793440805086579E-3</v>
      </c>
      <c r="R14" s="122">
        <v>2.4048163777026867E-2</v>
      </c>
      <c r="S14" s="122">
        <v>2.4087013254335501E-2</v>
      </c>
      <c r="T14" s="122">
        <v>2.9811077451844309E-3</v>
      </c>
      <c r="U14" s="122">
        <v>5.7317842554576674E-3</v>
      </c>
      <c r="V14" s="122">
        <v>0.26169357564635304</v>
      </c>
      <c r="W14" s="122">
        <v>5.3076693104790081E-2</v>
      </c>
      <c r="X14" s="122">
        <v>4.0035896376000005E-6</v>
      </c>
      <c r="Y14" s="122">
        <v>8.5314588706000005E-6</v>
      </c>
      <c r="Z14" s="122">
        <v>4.527869233E-6</v>
      </c>
      <c r="AA14" s="122">
        <v>5.6389480587999997E-6</v>
      </c>
      <c r="AB14" s="122">
        <v>2.2591684383599997E-5</v>
      </c>
      <c r="AC14" s="122">
        <v>2.1543125192800005E-2</v>
      </c>
      <c r="AD14" s="122">
        <v>1.6205005676000001E-6</v>
      </c>
      <c r="AE14" s="123"/>
      <c r="AF14" s="122">
        <v>15.922169999999998</v>
      </c>
      <c r="AG14" s="122" t="s">
        <v>420</v>
      </c>
      <c r="AH14" s="122">
        <v>1582.0685739808571</v>
      </c>
      <c r="AI14" s="122">
        <v>2479.4916736567839</v>
      </c>
      <c r="AJ14" s="122">
        <v>1878.6952163772205</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4.7416671427738963E-2</v>
      </c>
      <c r="F23" s="122">
        <v>3.5885000821234497E-2</v>
      </c>
      <c r="G23" s="122">
        <v>1.2323698580278051E-4</v>
      </c>
      <c r="H23" s="122">
        <v>9.0647824157321234E-5</v>
      </c>
      <c r="I23" s="122">
        <v>4.1467972238408033E-3</v>
      </c>
      <c r="J23" s="122">
        <v>1.2544743669211588E-2</v>
      </c>
      <c r="K23" s="122">
        <v>8.4979346462624644E-2</v>
      </c>
      <c r="L23" s="122">
        <v>2.1212951938806225E-3</v>
      </c>
      <c r="M23" s="122">
        <v>0.23180030184237674</v>
      </c>
      <c r="N23" s="122">
        <v>5.0210600717959727E-6</v>
      </c>
      <c r="O23" s="122">
        <v>2.3143632409495683E-4</v>
      </c>
      <c r="P23" s="122" t="s">
        <v>421</v>
      </c>
      <c r="Q23" s="122" t="s">
        <v>421</v>
      </c>
      <c r="R23" s="122">
        <v>6.0459421648556533E-4</v>
      </c>
      <c r="S23" s="122">
        <v>2.5869528226540511E-2</v>
      </c>
      <c r="T23" s="122">
        <v>8.3481445084383884E-4</v>
      </c>
      <c r="U23" s="122">
        <v>1.150638688330981E-4</v>
      </c>
      <c r="V23" s="122">
        <v>1.6875623720829649E-2</v>
      </c>
      <c r="W23" s="122" t="s">
        <v>421</v>
      </c>
      <c r="X23" s="122">
        <v>3.5081881875381521E-4</v>
      </c>
      <c r="Y23" s="122">
        <v>5.7688669001818081E-4</v>
      </c>
      <c r="Z23" s="122" t="s">
        <v>420</v>
      </c>
      <c r="AA23" s="122" t="s">
        <v>420</v>
      </c>
      <c r="AB23" s="122">
        <v>9.2770550877199548E-4</v>
      </c>
      <c r="AC23" s="122" t="s">
        <v>421</v>
      </c>
      <c r="AD23" s="122" t="s">
        <v>420</v>
      </c>
      <c r="AE23" s="123"/>
      <c r="AF23" s="122">
        <v>498.16359410935718</v>
      </c>
      <c r="AG23" s="122" t="s">
        <v>420</v>
      </c>
      <c r="AH23" s="122" t="s">
        <v>420</v>
      </c>
      <c r="AI23" s="122">
        <v>0.7076307500495933</v>
      </c>
      <c r="AJ23" s="122" t="s">
        <v>420</v>
      </c>
      <c r="AK23" s="122" t="s">
        <v>337</v>
      </c>
      <c r="AL23" s="124" t="s">
        <v>9</v>
      </c>
    </row>
    <row r="24" spans="1:38" s="90" customFormat="1" ht="26.25" customHeight="1" thickBot="1" x14ac:dyDescent="0.3">
      <c r="A24" s="83" t="s">
        <v>100</v>
      </c>
      <c r="B24" s="77" t="s">
        <v>283</v>
      </c>
      <c r="C24" s="77" t="s">
        <v>295</v>
      </c>
      <c r="D24" s="121"/>
      <c r="E24" s="122">
        <v>0.16010660599356694</v>
      </c>
      <c r="F24" s="122">
        <v>3.0943913234943238E-2</v>
      </c>
      <c r="G24" s="122">
        <v>2.2449038612689437E-3</v>
      </c>
      <c r="H24" s="122">
        <v>4.8126444219579817E-4</v>
      </c>
      <c r="I24" s="122">
        <v>1.2355617858247576E-2</v>
      </c>
      <c r="J24" s="122">
        <v>1.2355617858247576E-2</v>
      </c>
      <c r="K24" s="122">
        <v>1.2355617858247576E-2</v>
      </c>
      <c r="L24" s="122">
        <v>6.6337179436850944E-3</v>
      </c>
      <c r="M24" s="122">
        <v>5.9369993154421187E-2</v>
      </c>
      <c r="N24" s="122">
        <v>5.4967769974993219E-5</v>
      </c>
      <c r="O24" s="122">
        <v>4.1753616048059916E-6</v>
      </c>
      <c r="P24" s="122">
        <v>4.5084807459935832E-4</v>
      </c>
      <c r="Q24" s="122">
        <v>8.8081885531806343E-5</v>
      </c>
      <c r="R24" s="122">
        <v>1.2721551264572645E-4</v>
      </c>
      <c r="S24" s="122">
        <v>1.317035622679851E-4</v>
      </c>
      <c r="T24" s="122">
        <v>1.3871022257630621E-5</v>
      </c>
      <c r="U24" s="122">
        <v>1.0575259678520639E-4</v>
      </c>
      <c r="V24" s="122">
        <v>1.7633454940735236E-2</v>
      </c>
      <c r="W24" s="122">
        <v>8.2647024241319861E-4</v>
      </c>
      <c r="X24" s="122">
        <v>1.1216381861321979E-6</v>
      </c>
      <c r="Y24" s="122">
        <v>8.8550383115699851E-6</v>
      </c>
      <c r="Z24" s="122">
        <v>1.0035710086445981E-6</v>
      </c>
      <c r="AA24" s="122">
        <v>8.8550383115699836E-7</v>
      </c>
      <c r="AB24" s="122">
        <v>1.1865751337503776E-5</v>
      </c>
      <c r="AC24" s="122" t="s">
        <v>421</v>
      </c>
      <c r="AD24" s="122" t="s">
        <v>421</v>
      </c>
      <c r="AE24" s="123"/>
      <c r="AF24" s="122">
        <v>590.44738622526006</v>
      </c>
      <c r="AG24" s="122" t="s">
        <v>420</v>
      </c>
      <c r="AH24" s="122">
        <v>703.60659029940257</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0.77303424350942662</v>
      </c>
      <c r="F27" s="122">
        <v>0.14167301112267211</v>
      </c>
      <c r="G27" s="122">
        <v>2.1463936383447246E-3</v>
      </c>
      <c r="H27" s="122">
        <v>2.956128250988959E-2</v>
      </c>
      <c r="I27" s="122">
        <v>3.9653267135619447E-3</v>
      </c>
      <c r="J27" s="122">
        <v>3.9653267135619447E-3</v>
      </c>
      <c r="K27" s="122">
        <v>3.9653267135619447E-3</v>
      </c>
      <c r="L27" s="122">
        <v>1.8643745023437445E-3</v>
      </c>
      <c r="M27" s="122">
        <v>1.3065169311321336</v>
      </c>
      <c r="N27" s="122">
        <v>2.2056141150934313E-4</v>
      </c>
      <c r="O27" s="122">
        <v>2.6611416361873245E-5</v>
      </c>
      <c r="P27" s="122">
        <v>1.3972866309401412E-3</v>
      </c>
      <c r="Q27" s="122">
        <v>4.1834644696399171E-5</v>
      </c>
      <c r="R27" s="122">
        <v>1.3694126979432286E-3</v>
      </c>
      <c r="S27" s="122">
        <v>9.4966305624897955E-4</v>
      </c>
      <c r="T27" s="122">
        <v>2.7726848585770395E-4</v>
      </c>
      <c r="U27" s="122">
        <v>3.0446456669051745E-5</v>
      </c>
      <c r="V27" s="122">
        <v>5.1387165596088937E-3</v>
      </c>
      <c r="W27" s="122">
        <v>1.38719E-2</v>
      </c>
      <c r="X27" s="122">
        <v>2.4478135410000001E-3</v>
      </c>
      <c r="Y27" s="122">
        <v>2.3912154800000002E-3</v>
      </c>
      <c r="Z27" s="122">
        <v>1.7118266628000001E-3</v>
      </c>
      <c r="AA27" s="122">
        <v>2.2282550274999998E-3</v>
      </c>
      <c r="AB27" s="122">
        <v>8.7791107113000012E-3</v>
      </c>
      <c r="AC27" s="122">
        <v>1.38726E-5</v>
      </c>
      <c r="AD27" s="122">
        <v>2.7760000000000002E-6</v>
      </c>
      <c r="AE27" s="123"/>
      <c r="AF27" s="122">
        <v>7464.221972671</v>
      </c>
      <c r="AG27" s="122" t="s">
        <v>420</v>
      </c>
      <c r="AH27" s="122">
        <v>11.5403282063</v>
      </c>
      <c r="AI27" s="122">
        <v>642.20180855249998</v>
      </c>
      <c r="AJ27" s="122" t="s">
        <v>420</v>
      </c>
      <c r="AK27" s="122" t="s">
        <v>420</v>
      </c>
      <c r="AL27" s="124" t="s">
        <v>9</v>
      </c>
    </row>
    <row r="28" spans="1:38" s="90" customFormat="1" ht="26.25" customHeight="1" thickBot="1" x14ac:dyDescent="0.3">
      <c r="A28" s="77" t="s">
        <v>109</v>
      </c>
      <c r="B28" s="77" t="s">
        <v>140</v>
      </c>
      <c r="C28" s="77" t="s">
        <v>123</v>
      </c>
      <c r="D28" s="121"/>
      <c r="E28" s="122">
        <v>0.39003319218415627</v>
      </c>
      <c r="F28" s="122">
        <v>1.8700765430704838E-2</v>
      </c>
      <c r="G28" s="122">
        <v>5.6591454819134392E-4</v>
      </c>
      <c r="H28" s="122">
        <v>2.4587943192589464E-3</v>
      </c>
      <c r="I28" s="122">
        <v>9.4055395805915101E-4</v>
      </c>
      <c r="J28" s="122">
        <v>9.4055395805915101E-4</v>
      </c>
      <c r="K28" s="122">
        <v>9.4055395805915101E-4</v>
      </c>
      <c r="L28" s="122">
        <v>5.5945972678388719E-4</v>
      </c>
      <c r="M28" s="122">
        <v>3.9649947769391271E-2</v>
      </c>
      <c r="N28" s="122">
        <v>2.0617252748330914E-5</v>
      </c>
      <c r="O28" s="122">
        <v>2.1214425622622831E-6</v>
      </c>
      <c r="P28" s="122">
        <v>2.0621125927817961E-4</v>
      </c>
      <c r="Q28" s="122">
        <v>4.0935919059515871E-6</v>
      </c>
      <c r="R28" s="122">
        <v>3.1929101403987292E-4</v>
      </c>
      <c r="S28" s="122">
        <v>2.1452379309904509E-4</v>
      </c>
      <c r="T28" s="122">
        <v>1.0725168527643819E-5</v>
      </c>
      <c r="U28" s="122">
        <v>3.944298687378609E-6</v>
      </c>
      <c r="V28" s="122">
        <v>7.0549496717095994E-4</v>
      </c>
      <c r="W28" s="122">
        <v>1.1820000000000001E-3</v>
      </c>
      <c r="X28" s="122">
        <v>6.9450154139999996E-4</v>
      </c>
      <c r="Y28" s="122">
        <v>7.790141938000001E-4</v>
      </c>
      <c r="Z28" s="122">
        <v>6.0902062769999999E-4</v>
      </c>
      <c r="AA28" s="122">
        <v>6.4969695360000003E-4</v>
      </c>
      <c r="AB28" s="122">
        <v>2.7322333165000004E-3</v>
      </c>
      <c r="AC28" s="122">
        <v>1.1820000000000001E-6</v>
      </c>
      <c r="AD28" s="122">
        <v>2.368E-7</v>
      </c>
      <c r="AE28" s="123"/>
      <c r="AF28" s="122">
        <v>1443.5270872092001</v>
      </c>
      <c r="AG28" s="122" t="s">
        <v>420</v>
      </c>
      <c r="AH28" s="122" t="s">
        <v>421</v>
      </c>
      <c r="AI28" s="122">
        <v>163.71058244130001</v>
      </c>
      <c r="AJ28" s="122" t="s">
        <v>420</v>
      </c>
      <c r="AK28" s="122" t="s">
        <v>420</v>
      </c>
      <c r="AL28" s="124" t="s">
        <v>9</v>
      </c>
    </row>
    <row r="29" spans="1:38" s="90" customFormat="1" ht="26.25" customHeight="1" thickBot="1" x14ac:dyDescent="0.3">
      <c r="A29" s="77" t="s">
        <v>109</v>
      </c>
      <c r="B29" s="77" t="s">
        <v>141</v>
      </c>
      <c r="C29" s="77" t="s">
        <v>124</v>
      </c>
      <c r="D29" s="121"/>
      <c r="E29" s="122">
        <v>0.42780520679606815</v>
      </c>
      <c r="F29" s="122">
        <v>8.0710360704130367E-3</v>
      </c>
      <c r="G29" s="122">
        <v>7.3349708928405536E-4</v>
      </c>
      <c r="H29" s="122">
        <v>9.8137649281163607E-4</v>
      </c>
      <c r="I29" s="122">
        <v>4.6463285462085262E-3</v>
      </c>
      <c r="J29" s="122">
        <v>4.6463285462085262E-3</v>
      </c>
      <c r="K29" s="122">
        <v>4.6463285462085262E-3</v>
      </c>
      <c r="L29" s="122">
        <v>2.119836722817884E-3</v>
      </c>
      <c r="M29" s="122">
        <v>0.12084062601880012</v>
      </c>
      <c r="N29" s="122">
        <v>2.4133635332576656E-5</v>
      </c>
      <c r="O29" s="122">
        <v>2.4133646301592933E-6</v>
      </c>
      <c r="P29" s="122">
        <v>2.5581630801512639E-4</v>
      </c>
      <c r="Q29" s="122">
        <v>4.8267265180645165E-6</v>
      </c>
      <c r="R29" s="122">
        <v>4.1027122752270275E-4</v>
      </c>
      <c r="S29" s="122">
        <v>2.7512306600566469E-4</v>
      </c>
      <c r="T29" s="122">
        <v>9.6534996544482115E-6</v>
      </c>
      <c r="U29" s="122">
        <v>4.8267237758104482E-6</v>
      </c>
      <c r="V29" s="122">
        <v>8.6881019737825884E-4</v>
      </c>
      <c r="W29" s="122">
        <v>1.0228000000000001E-3</v>
      </c>
      <c r="X29" s="122">
        <v>1.125160693E-4</v>
      </c>
      <c r="Y29" s="122">
        <v>6.8134731260000004E-4</v>
      </c>
      <c r="Z29" s="122">
        <v>7.6135873929999997E-4</v>
      </c>
      <c r="AA29" s="122">
        <v>1.7502499830000001E-4</v>
      </c>
      <c r="AB29" s="122">
        <v>1.7302471194999998E-3</v>
      </c>
      <c r="AC29" s="122">
        <v>4.0999999999999999E-7</v>
      </c>
      <c r="AD29" s="122">
        <v>8.1499999999999995E-8</v>
      </c>
      <c r="AE29" s="123"/>
      <c r="AF29" s="122">
        <v>1832.8070332698001</v>
      </c>
      <c r="AG29" s="122" t="s">
        <v>420</v>
      </c>
      <c r="AH29" s="122">
        <v>9.7704717935000005</v>
      </c>
      <c r="AI29" s="122">
        <v>211.42882112820001</v>
      </c>
      <c r="AJ29" s="122" t="s">
        <v>420</v>
      </c>
      <c r="AK29" s="122" t="s">
        <v>420</v>
      </c>
      <c r="AL29" s="124" t="s">
        <v>9</v>
      </c>
    </row>
    <row r="30" spans="1:38" s="90" customFormat="1" ht="26.25" customHeight="1" thickBot="1" x14ac:dyDescent="0.3">
      <c r="A30" s="77" t="s">
        <v>109</v>
      </c>
      <c r="B30" s="77" t="s">
        <v>142</v>
      </c>
      <c r="C30" s="77" t="s">
        <v>44</v>
      </c>
      <c r="D30" s="121"/>
      <c r="E30" s="122">
        <v>6.683574476779623E-3</v>
      </c>
      <c r="F30" s="122">
        <v>3.5977243820283791E-2</v>
      </c>
      <c r="G30" s="122">
        <v>1.6269564316317555E-5</v>
      </c>
      <c r="H30" s="122">
        <v>8.305755030914179E-5</v>
      </c>
      <c r="I30" s="122">
        <v>3.9078817796336831E-4</v>
      </c>
      <c r="J30" s="122">
        <v>3.9078817796336831E-4</v>
      </c>
      <c r="K30" s="122">
        <v>3.9078817796336831E-4</v>
      </c>
      <c r="L30" s="122">
        <v>8.3434051282679046E-5</v>
      </c>
      <c r="M30" s="122">
        <v>0.13642096263251338</v>
      </c>
      <c r="N30" s="122">
        <v>3.320255922458771E-6</v>
      </c>
      <c r="O30" s="122">
        <v>4.5167519289773593E-5</v>
      </c>
      <c r="P30" s="122">
        <v>1.6310399889732826E-5</v>
      </c>
      <c r="Q30" s="122">
        <v>5.6147132141919691E-7</v>
      </c>
      <c r="R30" s="122">
        <v>2.0046862820284034E-4</v>
      </c>
      <c r="S30" s="122">
        <v>7.6508529194164896E-3</v>
      </c>
      <c r="T30" s="122">
        <v>3.1755715591793432E-4</v>
      </c>
      <c r="U30" s="122">
        <v>4.4971634760365289E-5</v>
      </c>
      <c r="V30" s="122">
        <v>4.4842084362590479E-3</v>
      </c>
      <c r="W30" s="122">
        <v>3.9139999999999997E-4</v>
      </c>
      <c r="X30" s="122">
        <v>1.2222855499999999E-5</v>
      </c>
      <c r="Y30" s="122">
        <v>1.4109733500000001E-5</v>
      </c>
      <c r="Z30" s="122">
        <v>9.8759294000000005E-6</v>
      </c>
      <c r="AA30" s="122">
        <v>1.5195138900000001E-5</v>
      </c>
      <c r="AB30" s="122">
        <v>5.1403657300000001E-5</v>
      </c>
      <c r="AC30" s="122">
        <v>3.9169999999999999E-7</v>
      </c>
      <c r="AD30" s="122">
        <v>1.0509999999999999E-7</v>
      </c>
      <c r="AE30" s="123"/>
      <c r="AF30" s="122">
        <v>74.467676949400001</v>
      </c>
      <c r="AG30" s="122" t="s">
        <v>420</v>
      </c>
      <c r="AH30" s="122" t="s">
        <v>421</v>
      </c>
      <c r="AI30" s="122">
        <v>5.0728223908999999</v>
      </c>
      <c r="AJ30" s="122" t="s">
        <v>420</v>
      </c>
      <c r="AK30" s="122" t="s">
        <v>420</v>
      </c>
      <c r="AL30" s="124" t="s">
        <v>9</v>
      </c>
    </row>
    <row r="31" spans="1:38" s="90" customFormat="1" ht="26.25" customHeight="1" thickBot="1" x14ac:dyDescent="0.3">
      <c r="A31" s="77" t="s">
        <v>109</v>
      </c>
      <c r="B31" s="77" t="s">
        <v>143</v>
      </c>
      <c r="C31" s="77" t="s">
        <v>45</v>
      </c>
      <c r="D31" s="121"/>
      <c r="E31" s="122" t="s">
        <v>420</v>
      </c>
      <c r="F31" s="122">
        <v>0.35497513305360112</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15.0975095792</v>
      </c>
      <c r="AG31" s="122" t="s">
        <v>420</v>
      </c>
      <c r="AH31" s="122" t="s">
        <v>420</v>
      </c>
      <c r="AI31" s="122">
        <v>1.0242326235000001</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5.5596566876569747E-2</v>
      </c>
      <c r="J32" s="122">
        <v>0.11379565314633082</v>
      </c>
      <c r="K32" s="122">
        <v>0.13817885702413527</v>
      </c>
      <c r="L32" s="122">
        <v>1.0826285623503925E-2</v>
      </c>
      <c r="M32" s="122" t="s">
        <v>420</v>
      </c>
      <c r="N32" s="126">
        <v>0.50357644289463288</v>
      </c>
      <c r="O32" s="122">
        <v>2.0881869414180153E-3</v>
      </c>
      <c r="P32" s="116" t="s">
        <v>421</v>
      </c>
      <c r="Q32" s="122">
        <v>5.7029406828991601E-3</v>
      </c>
      <c r="R32" s="122">
        <v>0.18920394312592925</v>
      </c>
      <c r="S32" s="122">
        <v>4.1645436698342113</v>
      </c>
      <c r="T32" s="122">
        <v>2.8281351763581011E-2</v>
      </c>
      <c r="U32" s="122">
        <v>2.7635771404827115E-3</v>
      </c>
      <c r="V32" s="122">
        <v>1.1281777203631012</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3382.8026041288981</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1.6018456577985205E-2</v>
      </c>
      <c r="J33" s="122">
        <v>2.9663808477750374E-2</v>
      </c>
      <c r="K33" s="122">
        <v>5.9327616955500748E-2</v>
      </c>
      <c r="L33" s="122">
        <v>6.288727397283086E-4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3382.8026041288981</v>
      </c>
      <c r="AL33" s="124" t="s">
        <v>381</v>
      </c>
    </row>
    <row r="34" spans="1:38" s="90" customFormat="1" ht="26.25" customHeight="1" thickBot="1" x14ac:dyDescent="0.3">
      <c r="A34" s="77" t="s">
        <v>107</v>
      </c>
      <c r="B34" s="77" t="s">
        <v>146</v>
      </c>
      <c r="C34" s="77" t="s">
        <v>48</v>
      </c>
      <c r="D34" s="121"/>
      <c r="E34" s="122">
        <v>4.3450243733679922E-2</v>
      </c>
      <c r="F34" s="122">
        <v>3.8566992387072743E-3</v>
      </c>
      <c r="G34" s="122">
        <v>8.554600899165857E-5</v>
      </c>
      <c r="H34" s="122">
        <v>5.8099997773501454E-6</v>
      </c>
      <c r="I34" s="122">
        <v>1.1359797110683995E-3</v>
      </c>
      <c r="J34" s="122">
        <v>1.1937232671377692E-3</v>
      </c>
      <c r="K34" s="122">
        <v>1.2603778658104366E-3</v>
      </c>
      <c r="L34" s="122">
        <v>7.3838681219445975E-4</v>
      </c>
      <c r="M34" s="122">
        <v>8.8718340158432593E-3</v>
      </c>
      <c r="N34" s="122" t="s">
        <v>421</v>
      </c>
      <c r="O34" s="122">
        <v>8.3050917062735219E-6</v>
      </c>
      <c r="P34" s="122" t="s">
        <v>421</v>
      </c>
      <c r="Q34" s="122" t="s">
        <v>421</v>
      </c>
      <c r="R34" s="122">
        <v>4.1454170190541218E-5</v>
      </c>
      <c r="S34" s="122">
        <v>1.4093704981375751E-3</v>
      </c>
      <c r="T34" s="122">
        <v>5.8028709432675068E-5</v>
      </c>
      <c r="U34" s="122">
        <v>8.3050917062735219E-6</v>
      </c>
      <c r="V34" s="122">
        <v>8.290834038108244E-4</v>
      </c>
      <c r="W34" s="122" t="s">
        <v>421</v>
      </c>
      <c r="X34" s="122">
        <v>2.4879630948407368E-5</v>
      </c>
      <c r="Y34" s="122">
        <v>4.1454170190541218E-5</v>
      </c>
      <c r="Z34" s="122" t="s">
        <v>421</v>
      </c>
      <c r="AA34" s="122" t="s">
        <v>421</v>
      </c>
      <c r="AB34" s="122">
        <v>6.63338011389486E-5</v>
      </c>
      <c r="AC34" s="122" t="s">
        <v>420</v>
      </c>
      <c r="AD34" s="122" t="s">
        <v>420</v>
      </c>
      <c r="AE34" s="123"/>
      <c r="AF34" s="122">
        <v>35.644170413191077</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2.4951291954501954E-2</v>
      </c>
      <c r="F36" s="122">
        <v>6.0477508199970119E-4</v>
      </c>
      <c r="G36" s="122">
        <v>6.2896608527968924E-4</v>
      </c>
      <c r="H36" s="122">
        <v>2.5262319139530374E-4</v>
      </c>
      <c r="I36" s="122">
        <v>3.4512498012782952E-4</v>
      </c>
      <c r="J36" s="122">
        <v>3.697767644226744E-4</v>
      </c>
      <c r="K36" s="122">
        <v>3.697767644226744E-4</v>
      </c>
      <c r="L36" s="122">
        <v>1.6691792263191751E-5</v>
      </c>
      <c r="M36" s="122">
        <v>1.3270493227879156E-3</v>
      </c>
      <c r="N36" s="122">
        <v>4.4926148948549231E-5</v>
      </c>
      <c r="O36" s="122">
        <v>3.4558576114268638E-6</v>
      </c>
      <c r="P36" s="122">
        <v>1.0367572834280591E-5</v>
      </c>
      <c r="Q36" s="122">
        <v>1.3823430445707455E-5</v>
      </c>
      <c r="R36" s="122">
        <v>1.7279288057134317E-5</v>
      </c>
      <c r="S36" s="122">
        <v>3.0411546980556401E-4</v>
      </c>
      <c r="T36" s="122">
        <v>3.4558576114268635E-4</v>
      </c>
      <c r="U36" s="122">
        <v>3.4558576114268633E-5</v>
      </c>
      <c r="V36" s="122">
        <v>4.1470291337122363E-4</v>
      </c>
      <c r="W36" s="122">
        <v>4.4926148948549231E-5</v>
      </c>
      <c r="X36" s="122">
        <v>6.9117152228537279E-7</v>
      </c>
      <c r="Y36" s="122">
        <v>3.4558576114268638E-6</v>
      </c>
      <c r="Z36" s="122">
        <v>3.4558576114268638E-6</v>
      </c>
      <c r="AA36" s="122">
        <v>3.4558576114268639E-7</v>
      </c>
      <c r="AB36" s="122">
        <v>7.9484725062817861E-6</v>
      </c>
      <c r="AC36" s="122">
        <v>2.7646860891414911E-5</v>
      </c>
      <c r="AD36" s="122">
        <v>1.3132258923422081E-5</v>
      </c>
      <c r="AE36" s="123"/>
      <c r="AF36" s="122">
        <v>14.860187729135513</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7.4559262728563604</v>
      </c>
      <c r="AI37" s="122" t="s">
        <v>420</v>
      </c>
      <c r="AJ37" s="122" t="s">
        <v>420</v>
      </c>
      <c r="AK37" s="122" t="s">
        <v>337</v>
      </c>
      <c r="AL37" s="124" t="s">
        <v>9</v>
      </c>
    </row>
    <row r="38" spans="1:38" s="90" customFormat="1" ht="26.25" customHeight="1" thickBot="1" x14ac:dyDescent="0.3">
      <c r="A38" s="77" t="s">
        <v>107</v>
      </c>
      <c r="B38" s="77" t="s">
        <v>150</v>
      </c>
      <c r="C38" s="77" t="s">
        <v>249</v>
      </c>
      <c r="D38" s="129"/>
      <c r="E38" s="122">
        <v>2.9740850103682193E-3</v>
      </c>
      <c r="F38" s="122">
        <v>3.5096388574748841E-4</v>
      </c>
      <c r="G38" s="122">
        <v>5.2112415742207855E-6</v>
      </c>
      <c r="H38" s="122">
        <v>3.8547225186641292E-6</v>
      </c>
      <c r="I38" s="122">
        <v>1.2408851452120175E-4</v>
      </c>
      <c r="J38" s="122">
        <v>2.4044791126319535E-4</v>
      </c>
      <c r="K38" s="122">
        <v>1.0832797275997139E-3</v>
      </c>
      <c r="L38" s="122">
        <v>7.4991183067334567E-5</v>
      </c>
      <c r="M38" s="122">
        <v>3.3579791436786233E-3</v>
      </c>
      <c r="N38" s="122">
        <v>1.9910939103030641E-10</v>
      </c>
      <c r="O38" s="122">
        <v>6.7023892874368337E-6</v>
      </c>
      <c r="P38" s="122" t="s">
        <v>421</v>
      </c>
      <c r="Q38" s="122" t="s">
        <v>421</v>
      </c>
      <c r="R38" s="122">
        <v>2.6123066932518495E-5</v>
      </c>
      <c r="S38" s="122">
        <v>9.3844681574130589E-4</v>
      </c>
      <c r="T38" s="122">
        <v>3.5748728051572165E-5</v>
      </c>
      <c r="U38" s="122">
        <v>4.8395875711752496E-6</v>
      </c>
      <c r="V38" s="122">
        <v>5.4625168218752651E-4</v>
      </c>
      <c r="W38" s="122" t="s">
        <v>421</v>
      </c>
      <c r="X38" s="122">
        <v>1.4520101262255296E-5</v>
      </c>
      <c r="Y38" s="122">
        <v>2.4195758864835965E-5</v>
      </c>
      <c r="Z38" s="122" t="s">
        <v>420</v>
      </c>
      <c r="AA38" s="122" t="s">
        <v>420</v>
      </c>
      <c r="AB38" s="122">
        <v>3.8715860127091273E-5</v>
      </c>
      <c r="AC38" s="122" t="s">
        <v>421</v>
      </c>
      <c r="AD38" s="122" t="s">
        <v>420</v>
      </c>
      <c r="AE38" s="123"/>
      <c r="AF38" s="122">
        <v>20.822480021607493</v>
      </c>
      <c r="AG38" s="122" t="s">
        <v>420</v>
      </c>
      <c r="AH38" s="122" t="s">
        <v>420</v>
      </c>
      <c r="AI38" s="122">
        <v>2.8060992241085949E-5</v>
      </c>
      <c r="AJ38" s="122" t="s">
        <v>420</v>
      </c>
      <c r="AK38" s="122" t="s">
        <v>337</v>
      </c>
      <c r="AL38" s="124" t="s">
        <v>9</v>
      </c>
    </row>
    <row r="39" spans="1:38" s="90" customFormat="1" ht="26.25" customHeight="1" thickBot="1" x14ac:dyDescent="0.3">
      <c r="A39" s="77" t="s">
        <v>101</v>
      </c>
      <c r="B39" s="77" t="s">
        <v>151</v>
      </c>
      <c r="C39" s="77" t="s">
        <v>345</v>
      </c>
      <c r="D39" s="121"/>
      <c r="E39" s="122">
        <v>0.36843799824906115</v>
      </c>
      <c r="F39" s="122">
        <v>0.27120728327910709</v>
      </c>
      <c r="G39" s="122">
        <v>1.0546236224023014E-2</v>
      </c>
      <c r="H39" s="122">
        <v>1.4558505587446789E-4</v>
      </c>
      <c r="I39" s="122">
        <v>3.4415327980938416E-2</v>
      </c>
      <c r="J39" s="122">
        <v>3.8782879657172448E-2</v>
      </c>
      <c r="K39" s="122">
        <v>3.8782879657172448E-2</v>
      </c>
      <c r="L39" s="122">
        <v>1.5003374349087734E-2</v>
      </c>
      <c r="M39" s="122">
        <v>0.44063835809465485</v>
      </c>
      <c r="N39" s="122">
        <v>1.1762586774007273E-2</v>
      </c>
      <c r="O39" s="122">
        <v>2.2785068141577977E-4</v>
      </c>
      <c r="P39" s="122">
        <v>1.1981514563275703E-3</v>
      </c>
      <c r="Q39" s="122">
        <v>1.7804916798254417E-3</v>
      </c>
      <c r="R39" s="122">
        <v>1.469533921950569E-2</v>
      </c>
      <c r="S39" s="122">
        <v>4.394918402645818E-3</v>
      </c>
      <c r="T39" s="122">
        <v>0.18211815347514376</v>
      </c>
      <c r="U39" s="122">
        <v>7.5607356813726717E-4</v>
      </c>
      <c r="V39" s="122">
        <v>3.3889044780711863E-2</v>
      </c>
      <c r="W39" s="122">
        <v>8.7351033524680731E-3</v>
      </c>
      <c r="X39" s="122">
        <v>2.7661160616148898E-6</v>
      </c>
      <c r="Y39" s="122">
        <v>2.1837758381170181E-5</v>
      </c>
      <c r="Z39" s="122">
        <v>2.4749459498659539E-6</v>
      </c>
      <c r="AA39" s="122">
        <v>2.1837758381170184E-6</v>
      </c>
      <c r="AB39" s="122">
        <v>2.926259623076804E-5</v>
      </c>
      <c r="AC39" s="122">
        <v>3.2028712292382931E-4</v>
      </c>
      <c r="AD39" s="122">
        <v>1.8926057263680824E-7</v>
      </c>
      <c r="AE39" s="123"/>
      <c r="AF39" s="122">
        <v>1456.7601449943602</v>
      </c>
      <c r="AG39" s="122" t="s">
        <v>420</v>
      </c>
      <c r="AH39" s="122">
        <v>10520.183330123014</v>
      </c>
      <c r="AI39" s="122">
        <v>4.5710881583262095</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0.66197542849067381</v>
      </c>
      <c r="F41" s="122">
        <v>0.15836613914688283</v>
      </c>
      <c r="G41" s="122">
        <v>8.2889864775111635E-2</v>
      </c>
      <c r="H41" s="122">
        <v>7.653839254592165E-3</v>
      </c>
      <c r="I41" s="122">
        <v>0.11438202310168258</v>
      </c>
      <c r="J41" s="122">
        <v>0.11628874987279791</v>
      </c>
      <c r="K41" s="122">
        <v>0.12434834167518975</v>
      </c>
      <c r="L41" s="122">
        <v>1.1577292043612551E-2</v>
      </c>
      <c r="M41" s="122">
        <v>1.5185747922934145</v>
      </c>
      <c r="N41" s="122">
        <v>1.6249522614990946E-2</v>
      </c>
      <c r="O41" s="122">
        <v>6.929279245793769E-4</v>
      </c>
      <c r="P41" s="122">
        <v>2.3933350491909E-3</v>
      </c>
      <c r="Q41" s="122">
        <v>2.7376828619829238E-3</v>
      </c>
      <c r="R41" s="122">
        <v>6.4171274778096164E-3</v>
      </c>
      <c r="S41" s="122">
        <v>4.8636390926950143E-3</v>
      </c>
      <c r="T41" s="122">
        <v>1.7906142366357601E-3</v>
      </c>
      <c r="U41" s="122">
        <v>9.3455574921022489E-4</v>
      </c>
      <c r="V41" s="122">
        <v>6.0738009479783549E-2</v>
      </c>
      <c r="W41" s="122">
        <v>0.11862855507969787</v>
      </c>
      <c r="X41" s="122">
        <v>2.6485973044909881E-2</v>
      </c>
      <c r="Y41" s="122">
        <v>3.7461720671961157E-2</v>
      </c>
      <c r="Z41" s="122">
        <v>1.5071594122462836E-2</v>
      </c>
      <c r="AA41" s="122">
        <v>1.3967641234588313E-2</v>
      </c>
      <c r="AB41" s="122">
        <v>9.2986929073922184E-2</v>
      </c>
      <c r="AC41" s="122">
        <v>3.1510527494729045E-4</v>
      </c>
      <c r="AD41" s="122">
        <v>1.3370950729826886E-2</v>
      </c>
      <c r="AE41" s="123"/>
      <c r="AF41" s="122">
        <v>3811.3143803355824</v>
      </c>
      <c r="AG41" s="122">
        <v>74.382811842131929</v>
      </c>
      <c r="AH41" s="122">
        <v>14728.479285279671</v>
      </c>
      <c r="AI41" s="122">
        <v>235.97898324070871</v>
      </c>
      <c r="AJ41" s="122" t="s">
        <v>420</v>
      </c>
      <c r="AK41" s="122" t="s">
        <v>337</v>
      </c>
      <c r="AL41" s="124" t="s">
        <v>9</v>
      </c>
    </row>
    <row r="42" spans="1:38" s="90" customFormat="1" ht="26.25" customHeight="1" thickBot="1" x14ac:dyDescent="0.3">
      <c r="A42" s="77" t="s">
        <v>107</v>
      </c>
      <c r="B42" s="77" t="s">
        <v>154</v>
      </c>
      <c r="C42" s="77" t="s">
        <v>50</v>
      </c>
      <c r="D42" s="121"/>
      <c r="E42" s="122">
        <v>2.6505960513911529E-3</v>
      </c>
      <c r="F42" s="122">
        <v>3.4331866385349609E-2</v>
      </c>
      <c r="G42" s="122">
        <v>3.0918482105088381E-6</v>
      </c>
      <c r="H42" s="122">
        <v>5.2272128485819283E-6</v>
      </c>
      <c r="I42" s="122">
        <v>1.9264157019099754E-4</v>
      </c>
      <c r="J42" s="122">
        <v>2.1180724417271753E-4</v>
      </c>
      <c r="K42" s="122">
        <v>2.3325568916159747E-4</v>
      </c>
      <c r="L42" s="122">
        <v>2.9027091372318808E-5</v>
      </c>
      <c r="M42" s="122">
        <v>0.19958928990492125</v>
      </c>
      <c r="N42" s="122">
        <v>1.0199676536644072E-5</v>
      </c>
      <c r="O42" s="122">
        <v>4.5796816228578377E-6</v>
      </c>
      <c r="P42" s="122" t="s">
        <v>421</v>
      </c>
      <c r="Q42" s="122" t="s">
        <v>421</v>
      </c>
      <c r="R42" s="122">
        <v>5.8417452033114817E-5</v>
      </c>
      <c r="S42" s="122">
        <v>1.5299389396112497E-3</v>
      </c>
      <c r="T42" s="122">
        <v>3.4746203432949687E-5</v>
      </c>
      <c r="U42" s="122">
        <v>4.123563897717838E-6</v>
      </c>
      <c r="V42" s="122">
        <v>7.0172969593677598E-4</v>
      </c>
      <c r="W42" s="122" t="s">
        <v>421</v>
      </c>
      <c r="X42" s="122">
        <v>1.2439151403852057E-5</v>
      </c>
      <c r="Y42" s="122">
        <v>1.356186777592119E-5</v>
      </c>
      <c r="Z42" s="122" t="s">
        <v>420</v>
      </c>
      <c r="AA42" s="122" t="s">
        <v>420</v>
      </c>
      <c r="AB42" s="122">
        <v>2.6001019179773239E-5</v>
      </c>
      <c r="AC42" s="122" t="s">
        <v>421</v>
      </c>
      <c r="AD42" s="122" t="s">
        <v>420</v>
      </c>
      <c r="AE42" s="123"/>
      <c r="AF42" s="122">
        <v>18.267388066890042</v>
      </c>
      <c r="AG42" s="122" t="s">
        <v>420</v>
      </c>
      <c r="AH42" s="122" t="s">
        <v>420</v>
      </c>
      <c r="AI42" s="122">
        <v>1.4374663227853035</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4.7045593927288315E-4</v>
      </c>
      <c r="F44" s="122">
        <v>1.3930025307625372E-3</v>
      </c>
      <c r="G44" s="122">
        <v>5.5445694061227927E-7</v>
      </c>
      <c r="H44" s="122">
        <v>3.9438432358120825E-7</v>
      </c>
      <c r="I44" s="122">
        <v>1.2640445913170091E-4</v>
      </c>
      <c r="J44" s="122">
        <v>1.3524473170618742E-4</v>
      </c>
      <c r="K44" s="122">
        <v>2.2454495810773461E-4</v>
      </c>
      <c r="L44" s="122">
        <v>2.04813072713571E-5</v>
      </c>
      <c r="M44" s="122">
        <v>1.1443961240397212E-2</v>
      </c>
      <c r="N44" s="122">
        <v>3.348172401525001E-7</v>
      </c>
      <c r="O44" s="122">
        <v>1.832694199290724E-6</v>
      </c>
      <c r="P44" s="122" t="s">
        <v>421</v>
      </c>
      <c r="Q44" s="122" t="s">
        <v>421</v>
      </c>
      <c r="R44" s="122">
        <v>5.1738476157135795E-6</v>
      </c>
      <c r="S44" s="122">
        <v>2.3239081513716622E-4</v>
      </c>
      <c r="T44" s="122">
        <v>6.2858846713654018E-6</v>
      </c>
      <c r="U44" s="122">
        <v>5.560178747259104E-7</v>
      </c>
      <c r="V44" s="122">
        <v>1.3411876050062706E-4</v>
      </c>
      <c r="W44" s="122" t="s">
        <v>421</v>
      </c>
      <c r="X44" s="122">
        <v>1.8671017451045118E-6</v>
      </c>
      <c r="Y44" s="122">
        <v>2.7084151282408547E-6</v>
      </c>
      <c r="Z44" s="122" t="s">
        <v>420</v>
      </c>
      <c r="AA44" s="122" t="s">
        <v>420</v>
      </c>
      <c r="AB44" s="122">
        <v>4.5755168733453677E-6</v>
      </c>
      <c r="AC44" s="122" t="s">
        <v>421</v>
      </c>
      <c r="AD44" s="122" t="s">
        <v>420</v>
      </c>
      <c r="AE44" s="123"/>
      <c r="AF44" s="122">
        <v>2.4085179460319193</v>
      </c>
      <c r="AG44" s="122" t="s">
        <v>420</v>
      </c>
      <c r="AH44" s="122" t="s">
        <v>420</v>
      </c>
      <c r="AI44" s="122">
        <v>4.718664413307895E-2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4.0445508728050276E-5</v>
      </c>
      <c r="F47" s="122">
        <v>5.6668757511748815E-6</v>
      </c>
      <c r="G47" s="122">
        <v>1.2042768014144209E-8</v>
      </c>
      <c r="H47" s="122">
        <v>1.0456845818424104E-8</v>
      </c>
      <c r="I47" s="122">
        <v>8.7650410870525326E-6</v>
      </c>
      <c r="J47" s="122">
        <v>5.1818222481083826E-5</v>
      </c>
      <c r="K47" s="122">
        <v>3.5024461641695442E-4</v>
      </c>
      <c r="L47" s="122">
        <v>2.0713693771101524E-6</v>
      </c>
      <c r="M47" s="122">
        <v>2.1585779474092714E-5</v>
      </c>
      <c r="N47" s="122" t="s">
        <v>420</v>
      </c>
      <c r="O47" s="122">
        <v>1.8696821968582833E-6</v>
      </c>
      <c r="P47" s="122" t="s">
        <v>421</v>
      </c>
      <c r="Q47" s="122" t="s">
        <v>421</v>
      </c>
      <c r="R47" s="122">
        <v>2.8262821101336699E-6</v>
      </c>
      <c r="S47" s="122">
        <v>1.6603195155894183E-4</v>
      </c>
      <c r="T47" s="122">
        <v>2.802388743867169E-6</v>
      </c>
      <c r="U47" s="122">
        <v>1.1183848452957113E-8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4.8090548347715513E-2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5.7997511566610274E-2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0.38085880080240092</v>
      </c>
      <c r="AL53" s="124" t="s">
        <v>307</v>
      </c>
    </row>
    <row r="54" spans="1:38" s="90" customFormat="1" ht="37.5" customHeight="1" thickBot="1" x14ac:dyDescent="0.3">
      <c r="A54" s="77" t="s">
        <v>102</v>
      </c>
      <c r="B54" s="77" t="s">
        <v>164</v>
      </c>
      <c r="C54" s="77" t="s">
        <v>258</v>
      </c>
      <c r="D54" s="121"/>
      <c r="E54" s="122" t="s">
        <v>420</v>
      </c>
      <c r="F54" s="122">
        <v>7.724351372906782E-2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27633.194209900004</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3.3391808355555555E-3</v>
      </c>
      <c r="J61" s="122">
        <v>3.3391808355555552E-2</v>
      </c>
      <c r="K61" s="122">
        <v>0.11096512533333333</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90056.355555555565</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2.3315947042181731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1222637</v>
      </c>
      <c r="AL82" s="124" t="s">
        <v>338</v>
      </c>
    </row>
    <row r="83" spans="1:38" s="90" customFormat="1" ht="26.25" customHeight="1" thickBot="1" x14ac:dyDescent="0.3">
      <c r="A83" s="77" t="s">
        <v>100</v>
      </c>
      <c r="B83" s="84" t="s">
        <v>194</v>
      </c>
      <c r="C83" s="83" t="s">
        <v>62</v>
      </c>
      <c r="D83" s="121"/>
      <c r="E83" s="122" t="s">
        <v>421</v>
      </c>
      <c r="F83" s="122">
        <v>7.5559501052972625E-4</v>
      </c>
      <c r="G83" s="122" t="s">
        <v>421</v>
      </c>
      <c r="H83" s="122" t="s">
        <v>420</v>
      </c>
      <c r="I83" s="122">
        <v>1.8889875263243156E-4</v>
      </c>
      <c r="J83" s="122">
        <v>1.4167406447432365E-3</v>
      </c>
      <c r="K83" s="122">
        <v>6.6114563421351049E-3</v>
      </c>
      <c r="L83" s="122">
        <v>1.0767228900048598E-5</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0.38690795922320775</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3.2629562500000003E-3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6.4889427563119516E-3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1222637</v>
      </c>
      <c r="AL87" s="124" t="s">
        <v>338</v>
      </c>
    </row>
    <row r="88" spans="1:38" s="90" customFormat="1" ht="26.25" customHeight="1" thickBot="1" x14ac:dyDescent="0.3">
      <c r="A88" s="77" t="s">
        <v>103</v>
      </c>
      <c r="B88" s="77" t="s">
        <v>199</v>
      </c>
      <c r="C88" s="83" t="s">
        <v>80</v>
      </c>
      <c r="D88" s="121"/>
      <c r="E88" s="122" t="s">
        <v>422</v>
      </c>
      <c r="F88" s="122">
        <v>9.7479999999999997E-3</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0.1505514825</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2.3168056531835336E-3</v>
      </c>
      <c r="F91" s="122">
        <v>6.1840274203011289E-3</v>
      </c>
      <c r="G91" s="122">
        <v>8.3585138217998046E-4</v>
      </c>
      <c r="H91" s="122">
        <v>5.3024202054234876E-3</v>
      </c>
      <c r="I91" s="122">
        <v>3.7885908569030569E-2</v>
      </c>
      <c r="J91" s="122">
        <v>4.1015818322275736E-2</v>
      </c>
      <c r="K91" s="122">
        <v>4.166228363396101E-2</v>
      </c>
      <c r="L91" s="122">
        <v>1.5523953131541055E-4</v>
      </c>
      <c r="M91" s="122">
        <v>7.0867228510829466E-2</v>
      </c>
      <c r="N91" s="122">
        <v>5.129995703934833E-2</v>
      </c>
      <c r="O91" s="122">
        <v>9.2269100888959822E-3</v>
      </c>
      <c r="P91" s="122">
        <v>1.8259514333784056E-4</v>
      </c>
      <c r="Q91" s="122">
        <v>9.4937959392500369E-5</v>
      </c>
      <c r="R91" s="122">
        <v>1.0512826694039764E-2</v>
      </c>
      <c r="S91" s="122">
        <v>0.41647410536299656</v>
      </c>
      <c r="T91" s="122">
        <v>2.1007906967772588E-2</v>
      </c>
      <c r="U91" s="122">
        <v>2.2465990776614339E-3</v>
      </c>
      <c r="V91" s="122">
        <v>0.24065601204956477</v>
      </c>
      <c r="W91" s="122">
        <v>1.2776916157646959E-4</v>
      </c>
      <c r="X91" s="122">
        <v>1.4182376934988126E-4</v>
      </c>
      <c r="Y91" s="122">
        <v>5.7496122709411317E-5</v>
      </c>
      <c r="Z91" s="122">
        <v>5.7496122709411317E-5</v>
      </c>
      <c r="AA91" s="122">
        <v>5.7496122709411317E-5</v>
      </c>
      <c r="AB91" s="122">
        <v>3.1431213747811518E-4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0.20959851917456368</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3.8480641731935276E-5</v>
      </c>
      <c r="F99" s="122">
        <v>1.7090660789964031E-3</v>
      </c>
      <c r="G99" s="122" t="s">
        <v>420</v>
      </c>
      <c r="H99" s="122">
        <v>1.3108638568248929E-3</v>
      </c>
      <c r="I99" s="122">
        <v>2.9694758469290609E-5</v>
      </c>
      <c r="J99" s="122">
        <v>4.5628531306470937E-5</v>
      </c>
      <c r="K99" s="122">
        <v>9.9948211433222045E-5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7.2426240169001482E-2</v>
      </c>
      <c r="AL99" s="124" t="s">
        <v>334</v>
      </c>
    </row>
    <row r="100" spans="1:38" s="90" customFormat="1" ht="26.25" customHeight="1" thickBot="1" x14ac:dyDescent="0.3">
      <c r="A100" s="77" t="s">
        <v>104</v>
      </c>
      <c r="B100" s="77" t="s">
        <v>203</v>
      </c>
      <c r="C100" s="77" t="s">
        <v>357</v>
      </c>
      <c r="D100" s="129"/>
      <c r="E100" s="122">
        <v>6.6857623609508054E-5</v>
      </c>
      <c r="F100" s="122">
        <v>1.580002299686893E-3</v>
      </c>
      <c r="G100" s="122" t="s">
        <v>420</v>
      </c>
      <c r="H100" s="122">
        <v>1.3372763136159107E-3</v>
      </c>
      <c r="I100" s="122">
        <v>3.3310535630313518E-5</v>
      </c>
      <c r="J100" s="122">
        <v>4.9976710640523116E-5</v>
      </c>
      <c r="K100" s="122">
        <v>1.0919786447109224E-4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0.18554329550408993</v>
      </c>
      <c r="AL100" s="124" t="s">
        <v>334</v>
      </c>
    </row>
    <row r="101" spans="1:38" s="90" customFormat="1" ht="26.25" customHeight="1" thickBot="1" x14ac:dyDescent="0.3">
      <c r="A101" s="77" t="s">
        <v>104</v>
      </c>
      <c r="B101" s="77" t="s">
        <v>205</v>
      </c>
      <c r="C101" s="77" t="s">
        <v>244</v>
      </c>
      <c r="D101" s="129"/>
      <c r="E101" s="122">
        <v>1.0410082143791781E-6</v>
      </c>
      <c r="F101" s="122">
        <v>6.0481049261278825E-6</v>
      </c>
      <c r="G101" s="122" t="s">
        <v>420</v>
      </c>
      <c r="H101" s="122">
        <v>2.4323202590344857E-5</v>
      </c>
      <c r="I101" s="122">
        <v>5.2914300776096084E-7</v>
      </c>
      <c r="J101" s="122">
        <v>1.5874290232828823E-6</v>
      </c>
      <c r="K101" s="122">
        <v>3.7040010543267258E-6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2.6457150388048037E-2</v>
      </c>
      <c r="AL101" s="124" t="s">
        <v>334</v>
      </c>
    </row>
    <row r="102" spans="1:38" s="90" customFormat="1" ht="26.25" customHeight="1" thickBot="1" x14ac:dyDescent="0.3">
      <c r="A102" s="77" t="s">
        <v>104</v>
      </c>
      <c r="B102" s="77" t="s">
        <v>206</v>
      </c>
      <c r="C102" s="77" t="s">
        <v>358</v>
      </c>
      <c r="D102" s="129"/>
      <c r="E102" s="122">
        <v>6.6259252283973313E-8</v>
      </c>
      <c r="F102" s="122">
        <v>2.1717716163844061E-6</v>
      </c>
      <c r="G102" s="122" t="s">
        <v>420</v>
      </c>
      <c r="H102" s="122">
        <v>6.3496039809044582E-6</v>
      </c>
      <c r="I102" s="122">
        <v>2.3521751069269577E-8</v>
      </c>
      <c r="J102" s="122">
        <v>2.8905663807619909E-7</v>
      </c>
      <c r="K102" s="122">
        <v>2.0581108208341315E-6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2.9718271524952246E-3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2.0202733913732918E-6</v>
      </c>
      <c r="F104" s="122">
        <v>2.4012430964790879E-5</v>
      </c>
      <c r="G104" s="122" t="s">
        <v>420</v>
      </c>
      <c r="H104" s="122">
        <v>4.1964028793831868E-5</v>
      </c>
      <c r="I104" s="122">
        <v>8.2391281030191415E-7</v>
      </c>
      <c r="J104" s="122">
        <v>2.4717384309057419E-6</v>
      </c>
      <c r="K104" s="122">
        <v>5.7673896721133989E-6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4.1195640515095701E-2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1.465218815417036E-6</v>
      </c>
      <c r="F107" s="122">
        <v>1.6390248588235832E-5</v>
      </c>
      <c r="G107" s="122" t="s">
        <v>420</v>
      </c>
      <c r="H107" s="122">
        <v>5.8433558628082195E-5</v>
      </c>
      <c r="I107" s="122">
        <v>4.3746753883580082E-8</v>
      </c>
      <c r="J107" s="122">
        <v>1.0936688470895019E-6</v>
      </c>
      <c r="K107" s="122">
        <v>5.1949270236751347E-6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0.2187337694179004</v>
      </c>
      <c r="AL107" s="124" t="s">
        <v>334</v>
      </c>
    </row>
    <row r="108" spans="1:38" s="90" customFormat="1" ht="26.25" customHeight="1" thickBot="1" x14ac:dyDescent="0.3">
      <c r="A108" s="77" t="s">
        <v>104</v>
      </c>
      <c r="B108" s="77" t="s">
        <v>300</v>
      </c>
      <c r="C108" s="77" t="s">
        <v>360</v>
      </c>
      <c r="D108" s="129"/>
      <c r="E108" s="122">
        <v>3.4604917989660883E-6</v>
      </c>
      <c r="F108" s="122">
        <v>8.9601837365336709E-5</v>
      </c>
      <c r="G108" s="122" t="s">
        <v>420</v>
      </c>
      <c r="H108" s="122">
        <v>7.1683979275144425E-5</v>
      </c>
      <c r="I108" s="122">
        <v>1.0395874475761133E-6</v>
      </c>
      <c r="J108" s="122">
        <v>1.3861165967681509E-5</v>
      </c>
      <c r="K108" s="122">
        <v>2.7722331935363019E-5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0.6930582983840754</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1.4256171504066439E-7</v>
      </c>
      <c r="F110" s="122">
        <v>1.1086350230756453E-5</v>
      </c>
      <c r="G110" s="122" t="s">
        <v>420</v>
      </c>
      <c r="H110" s="122">
        <v>3.9991696414190078E-6</v>
      </c>
      <c r="I110" s="122">
        <v>4.5638047709005596E-7</v>
      </c>
      <c r="J110" s="122">
        <v>3.1820828899811501E-6</v>
      </c>
      <c r="K110" s="122">
        <v>3.4887904176579504E-6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3.4619894955009202E-2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9.0225418304732145E-4</v>
      </c>
      <c r="F112" s="122" t="s">
        <v>421</v>
      </c>
      <c r="G112" s="122" t="s">
        <v>420</v>
      </c>
      <c r="H112" s="122">
        <v>9.8667171550036745E-4</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22556.354576183039</v>
      </c>
      <c r="AL112" s="124" t="s">
        <v>411</v>
      </c>
    </row>
    <row r="113" spans="1:38" s="90" customFormat="1" ht="26.25" customHeight="1" thickBot="1" x14ac:dyDescent="0.3">
      <c r="A113" s="77" t="s">
        <v>114</v>
      </c>
      <c r="B113" s="84" t="s">
        <v>222</v>
      </c>
      <c r="C113" s="84" t="s">
        <v>120</v>
      </c>
      <c r="D113" s="121"/>
      <c r="E113" s="122">
        <v>3.3248282943830937E-4</v>
      </c>
      <c r="F113" s="122" t="s">
        <v>421</v>
      </c>
      <c r="G113" s="122" t="s">
        <v>420</v>
      </c>
      <c r="H113" s="122">
        <v>1.9300482748709272E-3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8312.0707359577355</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4.2625966455750106E-4</v>
      </c>
      <c r="F116" s="122" t="s">
        <v>421</v>
      </c>
      <c r="G116" s="122" t="s">
        <v>420</v>
      </c>
      <c r="H116" s="122">
        <v>1.2576783007167075E-3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10656.491613937527</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2.1416853161690027E-5</v>
      </c>
      <c r="J119" s="122">
        <v>3.8231481001340062E-4</v>
      </c>
      <c r="K119" s="122">
        <v>3.8231481001340062E-4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306.63886047013375</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2.6370942000431501E-4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306.63886047013375</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3.1074479999999996E-3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12.947700000000001</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3.9872250000000005E-3</v>
      </c>
      <c r="F133" s="122">
        <v>6.2829000000000004E-5</v>
      </c>
      <c r="G133" s="122">
        <v>5.4612900000000002E-4</v>
      </c>
      <c r="H133" s="122" t="s">
        <v>420</v>
      </c>
      <c r="I133" s="122">
        <v>1.6770510000000001E-4</v>
      </c>
      <c r="J133" s="122">
        <v>1.6770510000000001E-4</v>
      </c>
      <c r="K133" s="122">
        <v>1.8636048000000003E-4</v>
      </c>
      <c r="L133" s="122" t="s">
        <v>421</v>
      </c>
      <c r="M133" s="122">
        <v>6.7662000000000006E-4</v>
      </c>
      <c r="N133" s="122">
        <v>1.4513499000000003E-4</v>
      </c>
      <c r="O133" s="122">
        <v>2.4309990000000002E-5</v>
      </c>
      <c r="P133" s="122">
        <v>7.2011700000000007E-3</v>
      </c>
      <c r="Q133" s="122">
        <v>6.577713E-5</v>
      </c>
      <c r="R133" s="122">
        <v>6.5535480000000008E-5</v>
      </c>
      <c r="S133" s="122">
        <v>6.0074190000000001E-5</v>
      </c>
      <c r="T133" s="122">
        <v>8.3755889999999995E-5</v>
      </c>
      <c r="U133" s="122">
        <v>9.5596740000000009E-5</v>
      </c>
      <c r="V133" s="122">
        <v>7.7385996000000018E-4</v>
      </c>
      <c r="W133" s="122">
        <v>1.3049099999999999E-4</v>
      </c>
      <c r="X133" s="122">
        <v>6.3795600000000002E-8</v>
      </c>
      <c r="Y133" s="122">
        <v>3.4845930000000004E-8</v>
      </c>
      <c r="Z133" s="122">
        <v>3.1124520000000002E-8</v>
      </c>
      <c r="AA133" s="122">
        <v>3.378267E-8</v>
      </c>
      <c r="AB133" s="122">
        <v>1.6354872000000002E-7</v>
      </c>
      <c r="AC133" s="122">
        <v>7.2495000000000003E-4</v>
      </c>
      <c r="AD133" s="122">
        <v>1.98153E-3</v>
      </c>
      <c r="AE133" s="123"/>
      <c r="AF133" s="122" t="s">
        <v>420</v>
      </c>
      <c r="AG133" s="122" t="s">
        <v>420</v>
      </c>
      <c r="AH133" s="122" t="s">
        <v>420</v>
      </c>
      <c r="AI133" s="122" t="s">
        <v>420</v>
      </c>
      <c r="AJ133" s="122" t="s">
        <v>420</v>
      </c>
      <c r="AK133" s="122">
        <v>4833</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1.951383945E-3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130092263</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3.762687E-2</v>
      </c>
      <c r="J139" s="122">
        <v>3.762687E-2</v>
      </c>
      <c r="K139" s="122">
        <v>3.762687E-2</v>
      </c>
      <c r="L139" s="122" t="s">
        <v>421</v>
      </c>
      <c r="M139" s="122" t="s">
        <v>421</v>
      </c>
      <c r="N139" s="122">
        <v>1.0968000000000001E-4</v>
      </c>
      <c r="O139" s="122">
        <v>2.1943000000000003E-4</v>
      </c>
      <c r="P139" s="122">
        <v>2.1943000000000003E-4</v>
      </c>
      <c r="Q139" s="122">
        <v>3.4781999999999999E-4</v>
      </c>
      <c r="R139" s="122">
        <v>3.3066000000000004E-4</v>
      </c>
      <c r="S139" s="122">
        <v>7.7096E-4</v>
      </c>
      <c r="T139" s="122" t="s">
        <v>421</v>
      </c>
      <c r="U139" s="122" t="s">
        <v>421</v>
      </c>
      <c r="V139" s="122" t="s">
        <v>421</v>
      </c>
      <c r="W139" s="122">
        <v>0.37286999999999992</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1006</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3.1860588168975852</v>
      </c>
      <c r="F141" s="69">
        <f t="shared" ref="F141:AD141" si="0">SUM(F14:F140)</f>
        <v>4.3576418329855882</v>
      </c>
      <c r="G141" s="69">
        <f t="shared" si="0"/>
        <v>0.12451851961197728</v>
      </c>
      <c r="H141" s="69">
        <f t="shared" si="0"/>
        <v>6.2471057792367155E-2</v>
      </c>
      <c r="I141" s="69">
        <f t="shared" si="0"/>
        <v>0.33352622940367715</v>
      </c>
      <c r="J141" s="69">
        <f t="shared" si="0"/>
        <v>0.4551768277896745</v>
      </c>
      <c r="K141" s="69">
        <f t="shared" si="0"/>
        <v>0.67466938656835207</v>
      </c>
      <c r="L141" s="69">
        <f t="shared" si="0"/>
        <v>5.2657438594056589E-2</v>
      </c>
      <c r="M141" s="69">
        <f t="shared" si="0"/>
        <v>4.2546530276107797</v>
      </c>
      <c r="N141" s="69">
        <f t="shared" si="0"/>
        <v>0.63259528585440439</v>
      </c>
      <c r="O141" s="69">
        <f t="shared" si="0"/>
        <v>1.4791414583133938E-2</v>
      </c>
      <c r="P141" s="69">
        <f t="shared" si="0"/>
        <v>3.1649150976785945E-2</v>
      </c>
      <c r="Q141" s="69">
        <f t="shared" si="0"/>
        <v>1.5162216145028032E-2</v>
      </c>
      <c r="R141" s="69">
        <f>SUM(R14:R140)</f>
        <v>0.24845612317809032</v>
      </c>
      <c r="S141" s="69">
        <f t="shared" si="0"/>
        <v>4.6548660692504535</v>
      </c>
      <c r="T141" s="69">
        <f t="shared" si="0"/>
        <v>0.23820997753685186</v>
      </c>
      <c r="U141" s="69">
        <f t="shared" si="0"/>
        <v>1.2885586131472828E-2</v>
      </c>
      <c r="V141" s="69">
        <f t="shared" si="0"/>
        <v>1.774351121171317</v>
      </c>
      <c r="W141" s="69">
        <f t="shared" si="0"/>
        <v>0.57090810808989412</v>
      </c>
      <c r="X141" s="69">
        <f t="shared" si="0"/>
        <v>3.0308048840868882E-2</v>
      </c>
      <c r="Y141" s="69">
        <f t="shared" si="0"/>
        <v>4.2086472412789316E-2</v>
      </c>
      <c r="Z141" s="69">
        <f t="shared" si="0"/>
        <v>1.8232665572695185E-2</v>
      </c>
      <c r="AA141" s="69">
        <f t="shared" si="0"/>
        <v>1.7102397071756946E-2</v>
      </c>
      <c r="AB141" s="69">
        <f t="shared" si="0"/>
        <v>0.1077294737166939</v>
      </c>
      <c r="AC141" s="69">
        <f t="shared" si="0"/>
        <v>2.2946970751562538E-2</v>
      </c>
      <c r="AD141" s="69">
        <f t="shared" si="0"/>
        <v>1.5370622149890545E-2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0.72241066086974104</v>
      </c>
      <c r="F143" s="78">
        <v>0.12102384192509857</v>
      </c>
      <c r="G143" s="78">
        <v>1.9261993048301353E-3</v>
      </c>
      <c r="H143" s="78">
        <v>2.4580567162393041E-2</v>
      </c>
      <c r="I143" s="78">
        <v>3.5257260473049589E-3</v>
      </c>
      <c r="J143" s="78">
        <v>3.5257260473049589E-3</v>
      </c>
      <c r="K143" s="78">
        <v>3.5257260473049589E-3</v>
      </c>
      <c r="L143" s="78">
        <v>1.6912691639995778E-3</v>
      </c>
      <c r="M143" s="78">
        <v>1.0561480473218516</v>
      </c>
      <c r="N143" s="78">
        <v>1.8435383467136851E-4</v>
      </c>
      <c r="O143" s="78">
        <v>2.2114995780228493E-5</v>
      </c>
      <c r="P143" s="78">
        <v>1.1943107048630849E-3</v>
      </c>
      <c r="Q143" s="78">
        <v>3.5030960777727893E-5</v>
      </c>
      <c r="R143" s="78">
        <v>1.2114177558228858E-3</v>
      </c>
      <c r="S143" s="78">
        <v>8.3768688570662461E-4</v>
      </c>
      <c r="T143" s="78">
        <v>2.2644544486185038E-4</v>
      </c>
      <c r="U143" s="78">
        <v>2.5831929994998807E-5</v>
      </c>
      <c r="V143" s="78">
        <v>4.3737764756179081E-3</v>
      </c>
      <c r="W143" s="78">
        <v>1.1688499999999999E-2</v>
      </c>
      <c r="X143" s="78">
        <v>2.2941365617999998E-3</v>
      </c>
      <c r="Y143" s="78">
        <v>2.2296055676000004E-3</v>
      </c>
      <c r="Z143" s="78">
        <v>1.5955571834000001E-3</v>
      </c>
      <c r="AA143" s="78">
        <v>2.0642708124000001E-3</v>
      </c>
      <c r="AB143" s="78">
        <v>8.1835701252000008E-3</v>
      </c>
      <c r="AC143" s="78">
        <v>1.169E-5</v>
      </c>
      <c r="AD143" s="78">
        <v>2.3393000000000002E-6</v>
      </c>
      <c r="AE143" s="79"/>
      <c r="AF143" s="78">
        <v>6491.1011495504999</v>
      </c>
      <c r="AG143" s="78" t="s">
        <v>420</v>
      </c>
      <c r="AH143" s="78">
        <v>43.959609579400002</v>
      </c>
      <c r="AI143" s="78">
        <v>572.766489632</v>
      </c>
      <c r="AJ143" s="78" t="s">
        <v>420</v>
      </c>
      <c r="AK143" s="78" t="s">
        <v>420</v>
      </c>
      <c r="AL143" s="88" t="s">
        <v>9</v>
      </c>
    </row>
    <row r="144" spans="1:38" s="75" customFormat="1" ht="26.25" customHeight="1" thickBot="1" x14ac:dyDescent="0.3">
      <c r="A144" s="89"/>
      <c r="B144" s="88" t="s">
        <v>371</v>
      </c>
      <c r="C144" s="87" t="s">
        <v>372</v>
      </c>
      <c r="D144" s="86" t="s">
        <v>1</v>
      </c>
      <c r="E144" s="78">
        <v>0.37662681701294448</v>
      </c>
      <c r="F144" s="78">
        <v>1.7829122017100213E-2</v>
      </c>
      <c r="G144" s="78">
        <v>5.4628549698700513E-4</v>
      </c>
      <c r="H144" s="78">
        <v>2.3434849384299122E-3</v>
      </c>
      <c r="I144" s="78">
        <v>9.0840429995413968E-4</v>
      </c>
      <c r="J144" s="78">
        <v>9.0840429995413968E-4</v>
      </c>
      <c r="K144" s="78">
        <v>9.0840429995413968E-4</v>
      </c>
      <c r="L144" s="78">
        <v>5.4104689583588344E-4</v>
      </c>
      <c r="M144" s="78">
        <v>3.275094279979348E-2</v>
      </c>
      <c r="N144" s="78">
        <v>1.9588657188800083E-5</v>
      </c>
      <c r="O144" s="78">
        <v>2.0069834230360956E-6</v>
      </c>
      <c r="P144" s="78">
        <v>1.9770346029304847E-4</v>
      </c>
      <c r="Q144" s="78">
        <v>3.8936725856819713E-6</v>
      </c>
      <c r="R144" s="78">
        <v>3.0786567178804495E-4</v>
      </c>
      <c r="S144" s="78">
        <v>2.0678226057470442E-4</v>
      </c>
      <c r="T144" s="78">
        <v>9.832347597997713E-6</v>
      </c>
      <c r="U144" s="78">
        <v>3.7733783252917501E-6</v>
      </c>
      <c r="V144" s="78">
        <v>6.7559927074080828E-4</v>
      </c>
      <c r="W144" s="78">
        <v>1.1269000000000001E-3</v>
      </c>
      <c r="X144" s="78">
        <v>6.7206791349999997E-4</v>
      </c>
      <c r="Y144" s="78">
        <v>7.5361051980000007E-4</v>
      </c>
      <c r="Z144" s="78">
        <v>5.8947025610000007E-4</v>
      </c>
      <c r="AA144" s="78">
        <v>6.2813947150000007E-4</v>
      </c>
      <c r="AB144" s="78">
        <v>2.6432881609000005E-3</v>
      </c>
      <c r="AC144" s="78">
        <v>1.1276E-6</v>
      </c>
      <c r="AD144" s="78">
        <v>2.265E-7</v>
      </c>
      <c r="AE144" s="79"/>
      <c r="AF144" s="78">
        <v>1389.1239996315001</v>
      </c>
      <c r="AG144" s="78" t="s">
        <v>420</v>
      </c>
      <c r="AH144" s="78" t="s">
        <v>421</v>
      </c>
      <c r="AI144" s="78">
        <v>158.0138839304</v>
      </c>
      <c r="AJ144" s="78" t="s">
        <v>420</v>
      </c>
      <c r="AK144" s="78" t="s">
        <v>420</v>
      </c>
      <c r="AL144" s="88" t="s">
        <v>9</v>
      </c>
    </row>
    <row r="145" spans="1:38" s="75" customFormat="1" ht="26.25" customHeight="1" thickBot="1" x14ac:dyDescent="0.3">
      <c r="A145" s="89"/>
      <c r="B145" s="88" t="s">
        <v>373</v>
      </c>
      <c r="C145" s="87" t="s">
        <v>374</v>
      </c>
      <c r="D145" s="86" t="s">
        <v>1</v>
      </c>
      <c r="E145" s="78">
        <v>0.41631045227728664</v>
      </c>
      <c r="F145" s="78">
        <v>8.2040906911504587E-3</v>
      </c>
      <c r="G145" s="78">
        <v>7.1534919195632854E-4</v>
      </c>
      <c r="H145" s="78">
        <v>1.0069210292377245E-3</v>
      </c>
      <c r="I145" s="78">
        <v>4.5111774684411703E-3</v>
      </c>
      <c r="J145" s="78">
        <v>4.5111774684411703E-3</v>
      </c>
      <c r="K145" s="78">
        <v>4.5111774684411703E-3</v>
      </c>
      <c r="L145" s="78">
        <v>2.0548573310660129E-3</v>
      </c>
      <c r="M145" s="78">
        <v>0.11807158007540476</v>
      </c>
      <c r="N145" s="78">
        <v>2.3416035857205457E-5</v>
      </c>
      <c r="O145" s="78">
        <v>2.3416044695608753E-6</v>
      </c>
      <c r="P145" s="78">
        <v>2.4820979757334943E-4</v>
      </c>
      <c r="Q145" s="78">
        <v>4.6832067295209232E-6</v>
      </c>
      <c r="R145" s="78">
        <v>3.9807214776591975E-4</v>
      </c>
      <c r="S145" s="78">
        <v>2.6694250517298834E-4</v>
      </c>
      <c r="T145" s="78">
        <v>9.3664510222559094E-6</v>
      </c>
      <c r="U145" s="78">
        <v>4.6832045199200966E-6</v>
      </c>
      <c r="V145" s="78">
        <v>8.42976747297593E-4</v>
      </c>
      <c r="W145" s="78">
        <v>9.921000000000001E-4</v>
      </c>
      <c r="X145" s="78">
        <v>1.1054110059999999E-4</v>
      </c>
      <c r="Y145" s="78">
        <v>6.6938777610000004E-4</v>
      </c>
      <c r="Z145" s="78">
        <v>7.4799478100000011E-4</v>
      </c>
      <c r="AA145" s="78">
        <v>1.7195282319999998E-4</v>
      </c>
      <c r="AB145" s="78">
        <v>1.6998764809000003E-3</v>
      </c>
      <c r="AC145" s="78">
        <v>3.9779999999999998E-7</v>
      </c>
      <c r="AD145" s="78">
        <v>7.9599999999999998E-8</v>
      </c>
      <c r="AE145" s="79"/>
      <c r="AF145" s="78">
        <v>1778.2623122491</v>
      </c>
      <c r="AG145" s="78" t="s">
        <v>420</v>
      </c>
      <c r="AH145" s="78">
        <v>37.217843181200003</v>
      </c>
      <c r="AI145" s="78">
        <v>205.18635414260001</v>
      </c>
      <c r="AJ145" s="78" t="s">
        <v>420</v>
      </c>
      <c r="AK145" s="78" t="s">
        <v>420</v>
      </c>
      <c r="AL145" s="88" t="s">
        <v>9</v>
      </c>
    </row>
    <row r="146" spans="1:38" s="75" customFormat="1" ht="26.25" customHeight="1" thickBot="1" x14ac:dyDescent="0.3">
      <c r="A146" s="89"/>
      <c r="B146" s="88" t="s">
        <v>375</v>
      </c>
      <c r="C146" s="87" t="s">
        <v>376</v>
      </c>
      <c r="D146" s="86" t="s">
        <v>1</v>
      </c>
      <c r="E146" s="78">
        <v>5.4212130837361381E-3</v>
      </c>
      <c r="F146" s="78">
        <v>2.904587028498784E-2</v>
      </c>
      <c r="G146" s="78">
        <v>1.3137995033474603E-5</v>
      </c>
      <c r="H146" s="78">
        <v>6.6953152919381104E-5</v>
      </c>
      <c r="I146" s="78">
        <v>3.1732587339526949E-4</v>
      </c>
      <c r="J146" s="78">
        <v>3.1732587339526949E-4</v>
      </c>
      <c r="K146" s="78">
        <v>3.1732587339526949E-4</v>
      </c>
      <c r="L146" s="78">
        <v>6.8757579878663824E-5</v>
      </c>
      <c r="M146" s="78">
        <v>0.10996540872331123</v>
      </c>
      <c r="N146" s="78">
        <v>2.6762859695928438E-6</v>
      </c>
      <c r="O146" s="78">
        <v>3.6395774833867721E-5</v>
      </c>
      <c r="P146" s="78">
        <v>1.3152279261406618E-5</v>
      </c>
      <c r="Q146" s="78">
        <v>4.5260022962416084E-7</v>
      </c>
      <c r="R146" s="78">
        <v>1.6155196178016713E-4</v>
      </c>
      <c r="S146" s="78">
        <v>6.1650179065983832E-3</v>
      </c>
      <c r="T146" s="78">
        <v>2.5588572388694357E-4</v>
      </c>
      <c r="U146" s="78">
        <v>3.6238026662368637E-5</v>
      </c>
      <c r="V146" s="78">
        <v>3.6133778749162571E-3</v>
      </c>
      <c r="W146" s="78">
        <v>3.189E-4</v>
      </c>
      <c r="X146" s="78">
        <v>9.9482608000000011E-6</v>
      </c>
      <c r="Y146" s="78">
        <v>1.14806632E-5</v>
      </c>
      <c r="Z146" s="78">
        <v>8.045155099999999E-6</v>
      </c>
      <c r="AA146" s="78">
        <v>1.2336468600000002E-5</v>
      </c>
      <c r="AB146" s="78">
        <v>4.1810547699999999E-5</v>
      </c>
      <c r="AC146" s="78">
        <v>3.185E-7</v>
      </c>
      <c r="AD146" s="78">
        <v>8.4800000000000005E-8</v>
      </c>
      <c r="AE146" s="79"/>
      <c r="AF146" s="78">
        <v>60.082136301600002</v>
      </c>
      <c r="AG146" s="78" t="s">
        <v>420</v>
      </c>
      <c r="AH146" s="78" t="s">
        <v>421</v>
      </c>
      <c r="AI146" s="78">
        <v>4.0909607643000001</v>
      </c>
      <c r="AJ146" s="78" t="s">
        <v>420</v>
      </c>
      <c r="AK146" s="78" t="s">
        <v>420</v>
      </c>
      <c r="AL146" s="88" t="s">
        <v>9</v>
      </c>
    </row>
    <row r="147" spans="1:38" s="75" customFormat="1" ht="26.25" customHeight="1" thickBot="1" x14ac:dyDescent="0.3">
      <c r="A147" s="89"/>
      <c r="B147" s="88" t="s">
        <v>377</v>
      </c>
      <c r="C147" s="87" t="s">
        <v>378</v>
      </c>
      <c r="D147" s="86" t="s">
        <v>1</v>
      </c>
      <c r="E147" s="78" t="s">
        <v>420</v>
      </c>
      <c r="F147" s="78">
        <v>0.32098007588524563</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13.629869435</v>
      </c>
      <c r="AG147" s="78" t="s">
        <v>420</v>
      </c>
      <c r="AH147" s="78" t="s">
        <v>420</v>
      </c>
      <c r="AI147" s="78">
        <v>0.92345637020000004</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5.0568450147974245E-2</v>
      </c>
      <c r="J148" s="78">
        <v>0.10346640170969144</v>
      </c>
      <c r="K148" s="78">
        <v>0.12567569317297844</v>
      </c>
      <c r="L148" s="78">
        <v>9.8574886902834079E-3</v>
      </c>
      <c r="M148" s="78" t="s">
        <v>420</v>
      </c>
      <c r="N148" s="80">
        <v>0.45750727018689807</v>
      </c>
      <c r="O148" s="78">
        <v>1.897726938872233E-3</v>
      </c>
      <c r="P148" s="73" t="s">
        <v>421</v>
      </c>
      <c r="Q148" s="78">
        <v>5.181474991520778E-3</v>
      </c>
      <c r="R148" s="78">
        <v>0.17188867816926592</v>
      </c>
      <c r="S148" s="78">
        <v>3.7833688731941031</v>
      </c>
      <c r="T148" s="78">
        <v>2.5696963444119938E-2</v>
      </c>
      <c r="U148" s="78">
        <v>2.5135138634595718E-3</v>
      </c>
      <c r="V148" s="78">
        <v>1.0259882198135353</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3034.2050834387369</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1.467666827712031E-2</v>
      </c>
      <c r="J149" s="78">
        <v>2.7179015328000582E-2</v>
      </c>
      <c r="K149" s="78">
        <v>5.4358030656001165E-2</v>
      </c>
      <c r="L149" s="78">
        <v>5.7619512495361185E-4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3034.2050834387369</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3.1092717431748627</v>
      </c>
      <c r="F152" s="27">
        <f t="shared" ref="F152:AD152" si="1">F141 + F151 + IF(AND(OR($B$4="AT",$B$4="BE",$B$4="CH",$B$4="GB",$B$4="IE",$B$4="LT",$B$4="LU",$B$4="NL"),SUM(F143:F149)&gt;0),SUM(F143:F149)-SUM(F27:F33),0)</f>
        <v>4.295327644291496</v>
      </c>
      <c r="G152" s="27">
        <f t="shared" si="1"/>
        <v>0.12425741676064779</v>
      </c>
      <c r="H152" s="27">
        <f t="shared" si="1"/>
        <v>5.7384473203077893E-2</v>
      </c>
      <c r="I152" s="27">
        <f t="shared" si="1"/>
        <v>0.32647596066751927</v>
      </c>
      <c r="J152" s="27">
        <f t="shared" si="1"/>
        <v>0.44168241949658787</v>
      </c>
      <c r="K152" s="27">
        <f t="shared" si="1"/>
        <v>0.65651627271099822</v>
      </c>
      <c r="L152" s="27">
        <f t="shared" si="1"/>
        <v>5.1364790013613319E-2</v>
      </c>
      <c r="M152" s="27">
        <f t="shared" si="1"/>
        <v>3.9681605389783021</v>
      </c>
      <c r="N152" s="27">
        <f t="shared" si="1"/>
        <v>0.5864875154048439</v>
      </c>
      <c r="O152" s="27">
        <f t="shared" si="1"/>
        <v>1.4587500196250779E-2</v>
      </c>
      <c r="P152" s="27">
        <f t="shared" si="1"/>
        <v>3.1426902620653653E-2</v>
      </c>
      <c r="Q152" s="27">
        <f t="shared" si="1"/>
        <v>1.4633494459530371E-2</v>
      </c>
      <c r="R152" s="27">
        <f t="shared" si="1"/>
        <v>0.23092032219087535</v>
      </c>
      <c r="S152" s="27">
        <f t="shared" si="1"/>
        <v>4.2720775393336279</v>
      </c>
      <c r="T152" s="27">
        <f t="shared" si="1"/>
        <v>0.23551191487480211</v>
      </c>
      <c r="U152" s="27">
        <f t="shared" si="1"/>
        <v>1.2621860280059662E-2</v>
      </c>
      <c r="V152" s="27">
        <f t="shared" si="1"/>
        <v>1.6704701208299066</v>
      </c>
      <c r="W152" s="27">
        <f t="shared" si="1"/>
        <v>0.56856640808989412</v>
      </c>
      <c r="X152" s="27">
        <f t="shared" si="1"/>
        <v>3.0127688670368882E-2</v>
      </c>
      <c r="Y152" s="27">
        <f t="shared" si="1"/>
        <v>4.1884870219589317E-2</v>
      </c>
      <c r="Z152" s="27">
        <f t="shared" si="1"/>
        <v>1.8081650989095185E-2</v>
      </c>
      <c r="AA152" s="27">
        <f t="shared" si="1"/>
        <v>1.6910924529156945E-2</v>
      </c>
      <c r="AB152" s="27">
        <f t="shared" si="1"/>
        <v>0.10700502422679391</v>
      </c>
      <c r="AC152" s="27">
        <f t="shared" si="1"/>
        <v>2.2944648351562538E-2</v>
      </c>
      <c r="AD152" s="27">
        <f t="shared" si="1"/>
        <v>1.5370152949890544E-2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3.1074820194718757</v>
      </c>
      <c r="F154" s="27">
        <f>F141 + F153 - IF(OR($B$6=2005,$B$6&gt;=2020),SUM(F99:F122),0) + IF(AND(OR($B$4="AT",$B$4="BE",$B$4="CH",$B$4="GB",$B$4="IE",$B$4="LT",$B$4="LU",$B$4="NL"),SUM(F143:F149)&gt;0),SUM(F143:F149)-SUM(F27:F33),0)</f>
        <v>4.2914401669256641</v>
      </c>
      <c r="G154" s="27">
        <f>G141 + G153 + IF(AND(OR($B$4="AT",$B$4="BE",$B$4="CH",$B$4="GB",$B$4="IE",$B$4="LT",$B$4="LU",$B$4="NL"),SUM(G143:G149)&gt;0),SUM(G143:G149)-SUM(G27:G33),0)</f>
        <v>0.12425741676064779</v>
      </c>
      <c r="H154" s="27">
        <f t="shared" ref="H154:AD154" si="2">H141 + H153 + IF(AND(OR($B$4="AT",$B$4="BE",$B$4="CH",$B$4="GB",$B$4="IE",$B$4="LT",$B$4="LU",$B$4="NL"),SUM(H143:H149)&gt;0),SUM(H143:H149)-SUM(H27:H33),0)</f>
        <v>5.7384473203077893E-2</v>
      </c>
      <c r="I154" s="27">
        <f t="shared" si="2"/>
        <v>0.32647596066751927</v>
      </c>
      <c r="J154" s="27">
        <f t="shared" si="2"/>
        <v>0.44168241949658787</v>
      </c>
      <c r="K154" s="27">
        <f t="shared" si="2"/>
        <v>0.65651627271099822</v>
      </c>
      <c r="L154" s="27">
        <f t="shared" si="2"/>
        <v>5.1364790013613319E-2</v>
      </c>
      <c r="M154" s="27">
        <f t="shared" si="2"/>
        <v>3.9681605389783021</v>
      </c>
      <c r="N154" s="27">
        <f t="shared" si="2"/>
        <v>0.5864875154048439</v>
      </c>
      <c r="O154" s="27">
        <f t="shared" si="2"/>
        <v>1.4587500196250779E-2</v>
      </c>
      <c r="P154" s="27">
        <f t="shared" si="2"/>
        <v>3.1426902620653653E-2</v>
      </c>
      <c r="Q154" s="27">
        <f t="shared" si="2"/>
        <v>1.4633494459530371E-2</v>
      </c>
      <c r="R154" s="27">
        <f t="shared" si="2"/>
        <v>0.23092032219087535</v>
      </c>
      <c r="S154" s="27">
        <f t="shared" si="2"/>
        <v>4.2720775393336279</v>
      </c>
      <c r="T154" s="27">
        <f t="shared" si="2"/>
        <v>0.23551191487480211</v>
      </c>
      <c r="U154" s="27">
        <f t="shared" si="2"/>
        <v>1.2621860280059662E-2</v>
      </c>
      <c r="V154" s="27">
        <f t="shared" si="2"/>
        <v>1.6704701208299066</v>
      </c>
      <c r="W154" s="27">
        <f t="shared" si="2"/>
        <v>0.56856640808989412</v>
      </c>
      <c r="X154" s="27">
        <f t="shared" si="2"/>
        <v>3.0127688670368882E-2</v>
      </c>
      <c r="Y154" s="27">
        <f t="shared" si="2"/>
        <v>4.1884870219589317E-2</v>
      </c>
      <c r="Z154" s="27">
        <f t="shared" si="2"/>
        <v>1.8081650989095185E-2</v>
      </c>
      <c r="AA154" s="27">
        <f t="shared" si="2"/>
        <v>1.6910924529156945E-2</v>
      </c>
      <c r="AB154" s="27">
        <f t="shared" si="2"/>
        <v>0.10700502422679391</v>
      </c>
      <c r="AC154" s="27">
        <f t="shared" si="2"/>
        <v>2.2944648351562538E-2</v>
      </c>
      <c r="AD154" s="27">
        <f t="shared" si="2"/>
        <v>1.5370152949890544E-2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6EBA1-A79C-42F8-A071-795126784B6F}">
  <dimension ref="A1:AL185"/>
  <sheetViews>
    <sheetView zoomScale="80" zoomScaleNormal="80" workbookViewId="0">
      <pane xSplit="4" ySplit="13" topLeftCell="E14" activePane="bottomRight" state="frozen"/>
      <selection activeCell="I132" sqref="I132"/>
      <selection pane="topRight" activeCell="I132" sqref="I132"/>
      <selection pane="bottomLeft" activeCell="I132" sqref="I132"/>
      <selection pane="bottomRight" activeCell="AF23" sqref="AF23"/>
    </sheetView>
  </sheetViews>
  <sheetFormatPr defaultColWidth="8.88671875" defaultRowHeight="13.2" x14ac:dyDescent="0.25"/>
  <cols>
    <col min="1" max="2" width="21.44140625" style="1" customWidth="1"/>
    <col min="3" max="3" width="46.44140625" style="47" customWidth="1"/>
    <col min="4" max="4" width="7.109375" style="1" bestFit="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55468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2023</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2023</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0.28881531130317023</v>
      </c>
      <c r="F14" s="122">
        <v>1.4461577807300523E-2</v>
      </c>
      <c r="G14" s="122">
        <v>1.9417371921105046E-2</v>
      </c>
      <c r="H14" s="122">
        <v>4.4088918535783103E-3</v>
      </c>
      <c r="I14" s="122">
        <v>5.9289858469724231E-3</v>
      </c>
      <c r="J14" s="122">
        <v>5.9338460978074206E-3</v>
      </c>
      <c r="K14" s="122">
        <v>5.9405289427055434E-3</v>
      </c>
      <c r="L14" s="122">
        <v>2.0553687209392705E-4</v>
      </c>
      <c r="M14" s="122">
        <v>0.12019695267666257</v>
      </c>
      <c r="N14" s="122">
        <v>3.9011617375326713E-2</v>
      </c>
      <c r="O14" s="122">
        <v>1.7253033900123957E-3</v>
      </c>
      <c r="P14" s="122">
        <v>3.5169522975102745E-3</v>
      </c>
      <c r="Q14" s="122">
        <v>3.7998424274072809E-3</v>
      </c>
      <c r="R14" s="122">
        <v>6.0571590830471988E-3</v>
      </c>
      <c r="S14" s="122">
        <v>3.4950112358893542E-3</v>
      </c>
      <c r="T14" s="122">
        <v>2.6203107416803689E-3</v>
      </c>
      <c r="U14" s="122">
        <v>4.9862276252096464E-3</v>
      </c>
      <c r="V14" s="122">
        <v>0.20937475849114592</v>
      </c>
      <c r="W14" s="122">
        <v>0.10014224137276825</v>
      </c>
      <c r="X14" s="122">
        <v>3.5336532000000002E-6</v>
      </c>
      <c r="Y14" s="122">
        <v>7.5300466999999995E-6</v>
      </c>
      <c r="Z14" s="122">
        <v>3.9963935000000001E-6</v>
      </c>
      <c r="AA14" s="122">
        <v>4.8938205232409102E-6</v>
      </c>
      <c r="AB14" s="122">
        <v>1.9939900199999998E-5</v>
      </c>
      <c r="AC14" s="122">
        <v>1.9014419600000002E-2</v>
      </c>
      <c r="AD14" s="122">
        <v>1.4302881999999999E-6</v>
      </c>
      <c r="AE14" s="123"/>
      <c r="AF14" s="122">
        <v>2.0251045145825146</v>
      </c>
      <c r="AG14" s="122" t="s">
        <v>420</v>
      </c>
      <c r="AH14" s="122">
        <v>1759.7554525768367</v>
      </c>
      <c r="AI14" s="122">
        <v>2204.5315069016292</v>
      </c>
      <c r="AJ14" s="122">
        <v>1544.8047467972788</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4.3716593736387151E-2</v>
      </c>
      <c r="F23" s="122">
        <v>3.2892271491920921E-2</v>
      </c>
      <c r="G23" s="122">
        <v>1.2852108002654327E-4</v>
      </c>
      <c r="H23" s="122">
        <v>9.4543349469297324E-5</v>
      </c>
      <c r="I23" s="122">
        <v>3.6252401000891788E-3</v>
      </c>
      <c r="J23" s="122">
        <v>1.2291761979342286E-2</v>
      </c>
      <c r="K23" s="122">
        <v>8.7041273461594904E-2</v>
      </c>
      <c r="L23" s="122">
        <v>1.6681581369117611E-3</v>
      </c>
      <c r="M23" s="122">
        <v>0.21899606059522914</v>
      </c>
      <c r="N23" s="122">
        <v>4.5295360819281587E-6</v>
      </c>
      <c r="O23" s="122">
        <v>2.4348130456508063E-4</v>
      </c>
      <c r="P23" s="122" t="s">
        <v>421</v>
      </c>
      <c r="Q23" s="122" t="s">
        <v>421</v>
      </c>
      <c r="R23" s="122">
        <v>6.2973912533881716E-4</v>
      </c>
      <c r="S23" s="122">
        <v>2.6725629187479082E-2</v>
      </c>
      <c r="T23" s="122">
        <v>8.6964996439230398E-4</v>
      </c>
      <c r="U23" s="122">
        <v>1.1991074323804183E-4</v>
      </c>
      <c r="V23" s="122">
        <v>1.769588242296229E-2</v>
      </c>
      <c r="W23" s="122" t="s">
        <v>421</v>
      </c>
      <c r="X23" s="122">
        <v>3.6498504703478846E-4</v>
      </c>
      <c r="Y23" s="122">
        <v>6.0114409747307319E-4</v>
      </c>
      <c r="Z23" s="122" t="s">
        <v>420</v>
      </c>
      <c r="AA23" s="122" t="s">
        <v>420</v>
      </c>
      <c r="AB23" s="122">
        <v>9.6612914450786176E-4</v>
      </c>
      <c r="AC23" s="122" t="s">
        <v>421</v>
      </c>
      <c r="AD23" s="122" t="s">
        <v>420</v>
      </c>
      <c r="AE23" s="123"/>
      <c r="AF23" s="122">
        <v>518.87309491684073</v>
      </c>
      <c r="AG23" s="122" t="s">
        <v>420</v>
      </c>
      <c r="AH23" s="122" t="s">
        <v>420</v>
      </c>
      <c r="AI23" s="122">
        <v>0.64398740644397612</v>
      </c>
      <c r="AJ23" s="122" t="s">
        <v>420</v>
      </c>
      <c r="AK23" s="122" t="s">
        <v>337</v>
      </c>
      <c r="AL23" s="124" t="s">
        <v>9</v>
      </c>
    </row>
    <row r="24" spans="1:38" s="90" customFormat="1" ht="26.25" customHeight="1" thickBot="1" x14ac:dyDescent="0.3">
      <c r="A24" s="83" t="s">
        <v>100</v>
      </c>
      <c r="B24" s="77" t="s">
        <v>283</v>
      </c>
      <c r="C24" s="77" t="s">
        <v>295</v>
      </c>
      <c r="D24" s="121"/>
      <c r="E24" s="122">
        <v>0.15528098468936627</v>
      </c>
      <c r="F24" s="122">
        <v>3.0668204355903891E-2</v>
      </c>
      <c r="G24" s="122">
        <v>2.1745316260281975E-3</v>
      </c>
      <c r="H24" s="122">
        <v>4.9527580351403395E-4</v>
      </c>
      <c r="I24" s="122">
        <v>1.1610814242768046E-2</v>
      </c>
      <c r="J24" s="122">
        <v>1.1610814242768046E-2</v>
      </c>
      <c r="K24" s="122">
        <v>1.1610814242768046E-2</v>
      </c>
      <c r="L24" s="122">
        <v>6.20456036343382E-3</v>
      </c>
      <c r="M24" s="122">
        <v>5.76983769822869E-2</v>
      </c>
      <c r="N24" s="122">
        <v>5.2223004078144016E-5</v>
      </c>
      <c r="O24" s="122">
        <v>3.9717355892402929E-6</v>
      </c>
      <c r="P24" s="122">
        <v>4.6230628410606257E-4</v>
      </c>
      <c r="Q24" s="122">
        <v>8.9905105449419881E-5</v>
      </c>
      <c r="R24" s="122">
        <v>1.1992218874199182E-4</v>
      </c>
      <c r="S24" s="122">
        <v>1.2333280340899041E-4</v>
      </c>
      <c r="T24" s="122">
        <v>1.395059870402696E-5</v>
      </c>
      <c r="U24" s="122">
        <v>1.0325417593939032E-4</v>
      </c>
      <c r="V24" s="122">
        <v>1.6541559003544655E-2</v>
      </c>
      <c r="W24" s="122">
        <v>7.7270951069349379E-4</v>
      </c>
      <c r="X24" s="122">
        <v>1.0486771930840271E-6</v>
      </c>
      <c r="Y24" s="122">
        <v>8.2790304717160028E-6</v>
      </c>
      <c r="Z24" s="122">
        <v>9.382901201278137E-7</v>
      </c>
      <c r="AA24" s="122">
        <v>8.2790304717160028E-7</v>
      </c>
      <c r="AB24" s="122">
        <v>1.1093900832099444E-5</v>
      </c>
      <c r="AC24" s="122" t="s">
        <v>421</v>
      </c>
      <c r="AD24" s="122" t="s">
        <v>421</v>
      </c>
      <c r="AE24" s="123"/>
      <c r="AF24" s="122">
        <v>552.04744354532318</v>
      </c>
      <c r="AG24" s="122" t="s">
        <v>420</v>
      </c>
      <c r="AH24" s="122">
        <v>733.35836629562243</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0.66169767975927374</v>
      </c>
      <c r="F27" s="122">
        <v>0.13284908586000208</v>
      </c>
      <c r="G27" s="122">
        <v>2.0051055291184314E-3</v>
      </c>
      <c r="H27" s="122">
        <v>2.9922852462166138E-2</v>
      </c>
      <c r="I27" s="122">
        <v>3.0063356560607918E-3</v>
      </c>
      <c r="J27" s="122">
        <v>3.0063356560607918E-3</v>
      </c>
      <c r="K27" s="122">
        <v>3.0063356560607918E-3</v>
      </c>
      <c r="L27" s="122">
        <v>1.2318471433796943E-3</v>
      </c>
      <c r="M27" s="122">
        <v>1.2959518516869177</v>
      </c>
      <c r="N27" s="122">
        <v>2.2656715551685712E-4</v>
      </c>
      <c r="O27" s="122">
        <v>2.7484705003428137E-5</v>
      </c>
      <c r="P27" s="122">
        <v>1.40463202669387E-3</v>
      </c>
      <c r="Q27" s="122">
        <v>4.2899436377500152E-5</v>
      </c>
      <c r="R27" s="122">
        <v>1.3290171552511458E-3</v>
      </c>
      <c r="S27" s="122">
        <v>9.2445119621864177E-4</v>
      </c>
      <c r="T27" s="122">
        <v>2.9098842445405399E-4</v>
      </c>
      <c r="U27" s="122">
        <v>3.082946274814411E-5</v>
      </c>
      <c r="V27" s="122">
        <v>5.1872040857852504E-3</v>
      </c>
      <c r="W27" s="122">
        <v>1.3168300000000001E-2</v>
      </c>
      <c r="X27" s="122">
        <v>2.2213668358000002E-3</v>
      </c>
      <c r="Y27" s="122">
        <v>2.1491642519999997E-3</v>
      </c>
      <c r="Z27" s="122">
        <v>1.5240538507000001E-3</v>
      </c>
      <c r="AA27" s="122">
        <v>2.0324093814999998E-3</v>
      </c>
      <c r="AB27" s="122">
        <v>7.9269943200000002E-3</v>
      </c>
      <c r="AC27" s="122">
        <v>1.3169800000000001E-5</v>
      </c>
      <c r="AD27" s="122">
        <v>2.6355E-6</v>
      </c>
      <c r="AE27" s="123"/>
      <c r="AF27" s="122">
        <v>7358.5269899619998</v>
      </c>
      <c r="AG27" s="122" t="s">
        <v>420</v>
      </c>
      <c r="AH27" s="122">
        <v>11.7461609515</v>
      </c>
      <c r="AI27" s="122">
        <v>620.86345075099996</v>
      </c>
      <c r="AJ27" s="122" t="s">
        <v>420</v>
      </c>
      <c r="AK27" s="122" t="s">
        <v>420</v>
      </c>
      <c r="AL27" s="124" t="s">
        <v>9</v>
      </c>
    </row>
    <row r="28" spans="1:38" s="90" customFormat="1" ht="26.25" customHeight="1" thickBot="1" x14ac:dyDescent="0.3">
      <c r="A28" s="77" t="s">
        <v>109</v>
      </c>
      <c r="B28" s="77" t="s">
        <v>140</v>
      </c>
      <c r="C28" s="77" t="s">
        <v>123</v>
      </c>
      <c r="D28" s="121"/>
      <c r="E28" s="122">
        <v>0.35490280768256277</v>
      </c>
      <c r="F28" s="122">
        <v>2.1363964195059992E-2</v>
      </c>
      <c r="G28" s="122">
        <v>5.4912443443516342E-4</v>
      </c>
      <c r="H28" s="122">
        <v>2.6040259608603386E-3</v>
      </c>
      <c r="I28" s="122">
        <v>5.9785579703674444E-4</v>
      </c>
      <c r="J28" s="122">
        <v>5.9785579703674444E-4</v>
      </c>
      <c r="K28" s="122">
        <v>5.9785579703674444E-4</v>
      </c>
      <c r="L28" s="122">
        <v>3.2951546414289307E-4</v>
      </c>
      <c r="M28" s="122">
        <v>3.5155419804465786E-2</v>
      </c>
      <c r="N28" s="122">
        <v>2.1161516535283194E-5</v>
      </c>
      <c r="O28" s="122">
        <v>2.1783072606167425E-6</v>
      </c>
      <c r="P28" s="122">
        <v>2.1147694241024231E-4</v>
      </c>
      <c r="Q28" s="122">
        <v>4.2012255035124265E-6</v>
      </c>
      <c r="R28" s="122">
        <v>3.2726947639611308E-4</v>
      </c>
      <c r="S28" s="122">
        <v>2.1989083746735491E-4</v>
      </c>
      <c r="T28" s="122">
        <v>1.1044064308282843E-5</v>
      </c>
      <c r="U28" s="122">
        <v>4.045836485791368E-6</v>
      </c>
      <c r="V28" s="122">
        <v>7.2358889691081455E-4</v>
      </c>
      <c r="W28" s="122">
        <v>8.5629999999999994E-4</v>
      </c>
      <c r="X28" s="122">
        <v>7.0768820610000007E-4</v>
      </c>
      <c r="Y28" s="122">
        <v>7.9442484400000005E-4</v>
      </c>
      <c r="Z28" s="122">
        <v>6.2054416109999999E-4</v>
      </c>
      <c r="AA28" s="122">
        <v>6.6285953960000001E-4</v>
      </c>
      <c r="AB28" s="122">
        <v>2.7855167508000003E-3</v>
      </c>
      <c r="AC28" s="122">
        <v>8.5649999999999997E-7</v>
      </c>
      <c r="AD28" s="122">
        <v>1.7219999999999999E-7</v>
      </c>
      <c r="AE28" s="123"/>
      <c r="AF28" s="122">
        <v>1479.7519600456999</v>
      </c>
      <c r="AG28" s="122" t="s">
        <v>420</v>
      </c>
      <c r="AH28" s="122" t="s">
        <v>421</v>
      </c>
      <c r="AI28" s="122">
        <v>167.90865939880001</v>
      </c>
      <c r="AJ28" s="122" t="s">
        <v>420</v>
      </c>
      <c r="AK28" s="122" t="s">
        <v>420</v>
      </c>
      <c r="AL28" s="124" t="s">
        <v>9</v>
      </c>
    </row>
    <row r="29" spans="1:38" s="90" customFormat="1" ht="26.25" customHeight="1" thickBot="1" x14ac:dyDescent="0.3">
      <c r="A29" s="77" t="s">
        <v>109</v>
      </c>
      <c r="B29" s="77" t="s">
        <v>141</v>
      </c>
      <c r="C29" s="77" t="s">
        <v>124</v>
      </c>
      <c r="D29" s="121"/>
      <c r="E29" s="122">
        <v>0.38570250040409032</v>
      </c>
      <c r="F29" s="122">
        <v>7.4024568677662972E-3</v>
      </c>
      <c r="G29" s="122">
        <v>6.731581841712595E-4</v>
      </c>
      <c r="H29" s="122">
        <v>9.4822007842252471E-4</v>
      </c>
      <c r="I29" s="122">
        <v>4.1760539233474695E-3</v>
      </c>
      <c r="J29" s="122">
        <v>4.1760539233474695E-3</v>
      </c>
      <c r="K29" s="122">
        <v>4.1760539233474695E-3</v>
      </c>
      <c r="L29" s="122">
        <v>1.7582088735748867E-3</v>
      </c>
      <c r="M29" s="122">
        <v>0.1064220021929565</v>
      </c>
      <c r="N29" s="122">
        <v>2.3412576610426817E-5</v>
      </c>
      <c r="O29" s="122">
        <v>2.3412587066306392E-6</v>
      </c>
      <c r="P29" s="122">
        <v>2.4817309615661096E-4</v>
      </c>
      <c r="Q29" s="122">
        <v>4.6825147992913849E-6</v>
      </c>
      <c r="R29" s="122">
        <v>3.9801325605754801E-4</v>
      </c>
      <c r="S29" s="122">
        <v>2.6690301419940221E-4</v>
      </c>
      <c r="T29" s="122">
        <v>9.3650740360709659E-6</v>
      </c>
      <c r="U29" s="122">
        <v>4.6825121853214906E-6</v>
      </c>
      <c r="V29" s="122">
        <v>8.4285211493877112E-4</v>
      </c>
      <c r="W29" s="122">
        <v>7.9580000000000004E-4</v>
      </c>
      <c r="X29" s="122">
        <v>1.088905038E-4</v>
      </c>
      <c r="Y29" s="122">
        <v>6.5939249710000002E-4</v>
      </c>
      <c r="Z29" s="122">
        <v>7.3682574400000004E-4</v>
      </c>
      <c r="AA29" s="122">
        <v>1.6938522859999999E-4</v>
      </c>
      <c r="AB29" s="122">
        <v>1.6744939735E-3</v>
      </c>
      <c r="AC29" s="122">
        <v>2.8840000000000001E-7</v>
      </c>
      <c r="AD29" s="122">
        <v>5.7900000000000002E-8</v>
      </c>
      <c r="AE29" s="123"/>
      <c r="AF29" s="122">
        <v>1777.9676049118</v>
      </c>
      <c r="AG29" s="122" t="s">
        <v>420</v>
      </c>
      <c r="AH29" s="122">
        <v>12.4542390487</v>
      </c>
      <c r="AI29" s="122">
        <v>205.21217925139999</v>
      </c>
      <c r="AJ29" s="122" t="s">
        <v>420</v>
      </c>
      <c r="AK29" s="122" t="s">
        <v>420</v>
      </c>
      <c r="AL29" s="124" t="s">
        <v>9</v>
      </c>
    </row>
    <row r="30" spans="1:38" s="90" customFormat="1" ht="26.25" customHeight="1" thickBot="1" x14ac:dyDescent="0.3">
      <c r="A30" s="77" t="s">
        <v>109</v>
      </c>
      <c r="B30" s="77" t="s">
        <v>142</v>
      </c>
      <c r="C30" s="77" t="s">
        <v>44</v>
      </c>
      <c r="D30" s="121"/>
      <c r="E30" s="122">
        <v>5.9125068017078525E-3</v>
      </c>
      <c r="F30" s="122">
        <v>3.0800683195939111E-2</v>
      </c>
      <c r="G30" s="122">
        <v>1.574003439521435E-5</v>
      </c>
      <c r="H30" s="122">
        <v>8.0633690343017138E-5</v>
      </c>
      <c r="I30" s="122">
        <v>3.3618236600836915E-4</v>
      </c>
      <c r="J30" s="122">
        <v>3.3618236600836915E-4</v>
      </c>
      <c r="K30" s="122">
        <v>3.3618236600836915E-4</v>
      </c>
      <c r="L30" s="122">
        <v>7.2325680548421283E-5</v>
      </c>
      <c r="M30" s="122">
        <v>0.12051009049235493</v>
      </c>
      <c r="N30" s="122">
        <v>3.1806310388266904E-6</v>
      </c>
      <c r="O30" s="122">
        <v>4.0715423115561765E-5</v>
      </c>
      <c r="P30" s="122">
        <v>1.572615314376739E-5</v>
      </c>
      <c r="Q30" s="122">
        <v>5.4134920938735135E-7</v>
      </c>
      <c r="R30" s="122">
        <v>1.8135497691570631E-4</v>
      </c>
      <c r="S30" s="122">
        <v>6.893247667500684E-3</v>
      </c>
      <c r="T30" s="122">
        <v>2.8636145052681535E-4</v>
      </c>
      <c r="U30" s="122">
        <v>4.0538991810807809E-5</v>
      </c>
      <c r="V30" s="122">
        <v>4.0437700105493352E-3</v>
      </c>
      <c r="W30" s="122">
        <v>3.6689999999999997E-4</v>
      </c>
      <c r="X30" s="122">
        <v>1.1971503E-5</v>
      </c>
      <c r="Y30" s="122">
        <v>1.3766928100000002E-5</v>
      </c>
      <c r="Z30" s="122">
        <v>9.6868566999999996E-6</v>
      </c>
      <c r="AA30" s="122">
        <v>1.48134081E-5</v>
      </c>
      <c r="AB30" s="122">
        <v>5.0238695899999995E-5</v>
      </c>
      <c r="AC30" s="122">
        <v>3.664E-7</v>
      </c>
      <c r="AD30" s="122">
        <v>9.5700000000000003E-8</v>
      </c>
      <c r="AE30" s="123"/>
      <c r="AF30" s="122">
        <v>71.738557544399995</v>
      </c>
      <c r="AG30" s="122" t="s">
        <v>420</v>
      </c>
      <c r="AH30" s="122" t="s">
        <v>421</v>
      </c>
      <c r="AI30" s="122">
        <v>4.9382789543000003</v>
      </c>
      <c r="AJ30" s="122" t="s">
        <v>420</v>
      </c>
      <c r="AK30" s="122" t="s">
        <v>420</v>
      </c>
      <c r="AL30" s="124" t="s">
        <v>9</v>
      </c>
    </row>
    <row r="31" spans="1:38" s="90" customFormat="1" ht="26.25" customHeight="1" thickBot="1" x14ac:dyDescent="0.3">
      <c r="A31" s="77" t="s">
        <v>109</v>
      </c>
      <c r="B31" s="77" t="s">
        <v>143</v>
      </c>
      <c r="C31" s="77" t="s">
        <v>45</v>
      </c>
      <c r="D31" s="121"/>
      <c r="E31" s="122" t="s">
        <v>420</v>
      </c>
      <c r="F31" s="122">
        <v>0.34955414269593293</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14.696307832800001</v>
      </c>
      <c r="AG31" s="122" t="s">
        <v>420</v>
      </c>
      <c r="AH31" s="122" t="s">
        <v>420</v>
      </c>
      <c r="AI31" s="122">
        <v>1.0075473881999999</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5.5289153249620727E-2</v>
      </c>
      <c r="J32" s="122">
        <v>0.11263134657270245</v>
      </c>
      <c r="K32" s="122">
        <v>0.13732442923444244</v>
      </c>
      <c r="L32" s="122">
        <v>1.0913174940855259E-2</v>
      </c>
      <c r="M32" s="122" t="s">
        <v>420</v>
      </c>
      <c r="N32" s="126">
        <v>0.49331520094760223</v>
      </c>
      <c r="O32" s="122">
        <v>2.0538179644204431E-3</v>
      </c>
      <c r="P32" s="116" t="s">
        <v>421</v>
      </c>
      <c r="Q32" s="122">
        <v>5.5904567556718113E-3</v>
      </c>
      <c r="R32" s="122">
        <v>0.18526136129492413</v>
      </c>
      <c r="S32" s="122">
        <v>4.0770430451970485</v>
      </c>
      <c r="T32" s="122">
        <v>2.7746317043105016E-2</v>
      </c>
      <c r="U32" s="122">
        <v>2.7464885846888529E-3</v>
      </c>
      <c r="V32" s="122">
        <v>1.1196960379230287</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3429.932595127696</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1.6267714382414623E-2</v>
      </c>
      <c r="J33" s="122">
        <v>3.0125397004471508E-2</v>
      </c>
      <c r="K33" s="122">
        <v>6.0250794008943016E-2</v>
      </c>
      <c r="L33" s="122">
        <v>6.3865841649479607E-4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3429.932595127696</v>
      </c>
      <c r="AL33" s="124" t="s">
        <v>381</v>
      </c>
    </row>
    <row r="34" spans="1:38" s="90" customFormat="1" ht="26.25" customHeight="1" thickBot="1" x14ac:dyDescent="0.3">
      <c r="A34" s="77" t="s">
        <v>107</v>
      </c>
      <c r="B34" s="77" t="s">
        <v>146</v>
      </c>
      <c r="C34" s="77" t="s">
        <v>48</v>
      </c>
      <c r="D34" s="121"/>
      <c r="E34" s="122">
        <v>5.6101381790455873E-2</v>
      </c>
      <c r="F34" s="122">
        <v>4.9796304427623672E-3</v>
      </c>
      <c r="G34" s="122">
        <v>1.1045391000581959E-4</v>
      </c>
      <c r="H34" s="122">
        <v>7.5016613878952481E-6</v>
      </c>
      <c r="I34" s="122">
        <v>1.4667358799522795E-3</v>
      </c>
      <c r="J34" s="122">
        <v>1.5412922692062078E-3</v>
      </c>
      <c r="K34" s="122">
        <v>1.6273542740857421E-3</v>
      </c>
      <c r="L34" s="122">
        <v>9.533783219689817E-4</v>
      </c>
      <c r="M34" s="122">
        <v>1.1454990916853543E-2</v>
      </c>
      <c r="N34" s="122" t="s">
        <v>421</v>
      </c>
      <c r="O34" s="122">
        <v>1.0723233763064987E-5</v>
      </c>
      <c r="P34" s="122" t="s">
        <v>421</v>
      </c>
      <c r="Q34" s="122" t="s">
        <v>421</v>
      </c>
      <c r="R34" s="122">
        <v>5.3524123890320086E-5</v>
      </c>
      <c r="S34" s="122">
        <v>1.8197281673458779E-3</v>
      </c>
      <c r="T34" s="122">
        <v>7.4924568953947624E-5</v>
      </c>
      <c r="U34" s="122">
        <v>1.0723233763064987E-5</v>
      </c>
      <c r="V34" s="122">
        <v>1.0704824778064016E-3</v>
      </c>
      <c r="W34" s="122" t="s">
        <v>421</v>
      </c>
      <c r="X34" s="122">
        <v>3.2123678826692534E-5</v>
      </c>
      <c r="Y34" s="122">
        <v>5.3524123890320086E-5</v>
      </c>
      <c r="Z34" s="122" t="s">
        <v>421</v>
      </c>
      <c r="AA34" s="122" t="s">
        <v>421</v>
      </c>
      <c r="AB34" s="122">
        <v>8.5647802717012626E-5</v>
      </c>
      <c r="AC34" s="122" t="s">
        <v>420</v>
      </c>
      <c r="AD34" s="122" t="s">
        <v>420</v>
      </c>
      <c r="AE34" s="123"/>
      <c r="AF34" s="122">
        <v>46.02246250242483</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2.1969621649341672E-2</v>
      </c>
      <c r="F36" s="122">
        <v>5.3250467986631488E-4</v>
      </c>
      <c r="G36" s="122">
        <v>5.5380486706096748E-4</v>
      </c>
      <c r="H36" s="122">
        <v>2.224348119898721E-4</v>
      </c>
      <c r="I36" s="122">
        <v>3.0388267064371038E-4</v>
      </c>
      <c r="J36" s="122">
        <v>3.2558857568968969E-4</v>
      </c>
      <c r="K36" s="122">
        <v>3.2558857568968969E-4</v>
      </c>
      <c r="L36" s="122">
        <v>1.4697129164310292E-5</v>
      </c>
      <c r="M36" s="122">
        <v>1.1684674118209424E-3</v>
      </c>
      <c r="N36" s="122">
        <v>3.9557490504354826E-5</v>
      </c>
      <c r="O36" s="122">
        <v>3.0428838849503711E-6</v>
      </c>
      <c r="P36" s="122">
        <v>9.1286516548511128E-6</v>
      </c>
      <c r="Q36" s="122">
        <v>1.2171535539801484E-5</v>
      </c>
      <c r="R36" s="122">
        <v>1.5214419424751854E-5</v>
      </c>
      <c r="S36" s="122">
        <v>2.6777378187563261E-4</v>
      </c>
      <c r="T36" s="122">
        <v>3.0428838849503708E-4</v>
      </c>
      <c r="U36" s="122">
        <v>3.0428838849503708E-5</v>
      </c>
      <c r="V36" s="122">
        <v>3.6514606619404444E-4</v>
      </c>
      <c r="W36" s="122">
        <v>3.9557490504354826E-5</v>
      </c>
      <c r="X36" s="122">
        <v>6.0857677699007417E-7</v>
      </c>
      <c r="Y36" s="122">
        <v>3.0428838849503711E-6</v>
      </c>
      <c r="Z36" s="122">
        <v>3.0428838849503711E-6</v>
      </c>
      <c r="AA36" s="122">
        <v>3.0428838849503709E-7</v>
      </c>
      <c r="AB36" s="122">
        <v>6.9986329353858531E-6</v>
      </c>
      <c r="AC36" s="122">
        <v>2.4343071079602969E-5</v>
      </c>
      <c r="AD36" s="122">
        <v>1.1562958762811409E-5</v>
      </c>
      <c r="AE36" s="123"/>
      <c r="AF36" s="122">
        <v>13.084400705286592</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6.1669927573800898</v>
      </c>
      <c r="AI37" s="122" t="s">
        <v>420</v>
      </c>
      <c r="AJ37" s="122" t="s">
        <v>420</v>
      </c>
      <c r="AK37" s="122" t="s">
        <v>337</v>
      </c>
      <c r="AL37" s="124" t="s">
        <v>9</v>
      </c>
    </row>
    <row r="38" spans="1:38" s="90" customFormat="1" ht="26.25" customHeight="1" thickBot="1" x14ac:dyDescent="0.3">
      <c r="A38" s="77" t="s">
        <v>107</v>
      </c>
      <c r="B38" s="77" t="s">
        <v>150</v>
      </c>
      <c r="C38" s="77" t="s">
        <v>249</v>
      </c>
      <c r="D38" s="129"/>
      <c r="E38" s="122">
        <v>2.3000535904913904E-3</v>
      </c>
      <c r="F38" s="122">
        <v>2.937141834225406E-4</v>
      </c>
      <c r="G38" s="122">
        <v>4.5664468671065617E-6</v>
      </c>
      <c r="H38" s="122">
        <v>3.3792917673470809E-6</v>
      </c>
      <c r="I38" s="122">
        <v>9.726827608047252E-5</v>
      </c>
      <c r="J38" s="122">
        <v>2.0896314192448665E-4</v>
      </c>
      <c r="K38" s="122">
        <v>1.0451996126662566E-3</v>
      </c>
      <c r="L38" s="122">
        <v>5.6570570859802167E-5</v>
      </c>
      <c r="M38" s="122">
        <v>2.8790741874881792E-3</v>
      </c>
      <c r="N38" s="122">
        <v>1.5680401968760396E-10</v>
      </c>
      <c r="O38" s="122">
        <v>5.7815367405350821E-6</v>
      </c>
      <c r="P38" s="122" t="s">
        <v>421</v>
      </c>
      <c r="Q38" s="122" t="s">
        <v>421</v>
      </c>
      <c r="R38" s="122">
        <v>2.2793740697133612E-5</v>
      </c>
      <c r="S38" s="122">
        <v>8.2715833735733612E-4</v>
      </c>
      <c r="T38" s="122">
        <v>3.1233148693130424E-5</v>
      </c>
      <c r="U38" s="122">
        <v>4.2407759999288309E-6</v>
      </c>
      <c r="V38" s="122">
        <v>4.7565152004331847E-4</v>
      </c>
      <c r="W38" s="122" t="s">
        <v>421</v>
      </c>
      <c r="X38" s="122">
        <v>1.2725233334217305E-5</v>
      </c>
      <c r="Y38" s="122">
        <v>2.1204020371801304E-5</v>
      </c>
      <c r="Z38" s="122" t="s">
        <v>420</v>
      </c>
      <c r="AA38" s="122" t="s">
        <v>420</v>
      </c>
      <c r="AB38" s="122">
        <v>3.3929253706018589E-5</v>
      </c>
      <c r="AC38" s="122" t="s">
        <v>421</v>
      </c>
      <c r="AD38" s="122" t="s">
        <v>420</v>
      </c>
      <c r="AE38" s="123"/>
      <c r="AF38" s="122">
        <v>18.247171882071854</v>
      </c>
      <c r="AG38" s="122" t="s">
        <v>420</v>
      </c>
      <c r="AH38" s="122" t="s">
        <v>420</v>
      </c>
      <c r="AI38" s="122">
        <v>2.2293632754466239E-5</v>
      </c>
      <c r="AJ38" s="122" t="s">
        <v>420</v>
      </c>
      <c r="AK38" s="122" t="s">
        <v>337</v>
      </c>
      <c r="AL38" s="124" t="s">
        <v>9</v>
      </c>
    </row>
    <row r="39" spans="1:38" s="90" customFormat="1" ht="26.25" customHeight="1" thickBot="1" x14ac:dyDescent="0.3">
      <c r="A39" s="77" t="s">
        <v>101</v>
      </c>
      <c r="B39" s="77" t="s">
        <v>151</v>
      </c>
      <c r="C39" s="77" t="s">
        <v>345</v>
      </c>
      <c r="D39" s="121"/>
      <c r="E39" s="122">
        <v>0.33033139466882638</v>
      </c>
      <c r="F39" s="122">
        <v>0.24877763099318706</v>
      </c>
      <c r="G39" s="122">
        <v>9.7181897950395259E-3</v>
      </c>
      <c r="H39" s="122">
        <v>1.3597452756094209E-4</v>
      </c>
      <c r="I39" s="122">
        <v>3.1989959564238224E-2</v>
      </c>
      <c r="J39" s="122">
        <v>3.6069195391066483E-2</v>
      </c>
      <c r="K39" s="122">
        <v>3.6069195391066483E-2</v>
      </c>
      <c r="L39" s="122">
        <v>1.4006814162273709E-2</v>
      </c>
      <c r="M39" s="122">
        <v>0.40584322536858741</v>
      </c>
      <c r="N39" s="122">
        <v>1.098393655184454E-2</v>
      </c>
      <c r="O39" s="122">
        <v>2.1263241972979997E-4</v>
      </c>
      <c r="P39" s="122">
        <v>1.0993776818261536E-3</v>
      </c>
      <c r="Q39" s="122">
        <v>1.6432757920699218E-3</v>
      </c>
      <c r="R39" s="122">
        <v>1.3722695166148683E-2</v>
      </c>
      <c r="S39" s="122">
        <v>4.104284308839158E-3</v>
      </c>
      <c r="T39" s="122">
        <v>0.17009340186123206</v>
      </c>
      <c r="U39" s="122">
        <v>6.9474835703476462E-4</v>
      </c>
      <c r="V39" s="122">
        <v>3.150825798710561E-2</v>
      </c>
      <c r="W39" s="122">
        <v>8.1584716536565235E-3</v>
      </c>
      <c r="X39" s="122">
        <v>2.5835160236578987E-6</v>
      </c>
      <c r="Y39" s="122">
        <v>2.039617913414131E-5</v>
      </c>
      <c r="Z39" s="122">
        <v>2.3115669685360152E-6</v>
      </c>
      <c r="AA39" s="122">
        <v>2.0396179134141309E-6</v>
      </c>
      <c r="AB39" s="122">
        <v>2.733088003974935E-5</v>
      </c>
      <c r="AC39" s="122">
        <v>2.9914396063407254E-4</v>
      </c>
      <c r="AD39" s="122">
        <v>1.7676688582922468E-7</v>
      </c>
      <c r="AE39" s="123"/>
      <c r="AF39" s="122">
        <v>1360.6595932029388</v>
      </c>
      <c r="AG39" s="122" t="s">
        <v>420</v>
      </c>
      <c r="AH39" s="122">
        <v>9628.0631175863127</v>
      </c>
      <c r="AI39" s="122">
        <v>5.0541074722825794</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0.62376482079758444</v>
      </c>
      <c r="F41" s="122">
        <v>0.15093594986066286</v>
      </c>
      <c r="G41" s="122">
        <v>8.2635707680956266E-2</v>
      </c>
      <c r="H41" s="122">
        <v>7.6118262899254312E-3</v>
      </c>
      <c r="I41" s="122">
        <v>0.10264467257162933</v>
      </c>
      <c r="J41" s="122">
        <v>0.10426989415696063</v>
      </c>
      <c r="K41" s="122">
        <v>0.1118501393948559</v>
      </c>
      <c r="L41" s="122">
        <v>1.0889100303540724E-2</v>
      </c>
      <c r="M41" s="122">
        <v>1.4598792640774028</v>
      </c>
      <c r="N41" s="122">
        <v>1.574597908567596E-2</v>
      </c>
      <c r="O41" s="122">
        <v>5.2618759443605529E-4</v>
      </c>
      <c r="P41" s="122">
        <v>2.3293543657589527E-3</v>
      </c>
      <c r="Q41" s="122">
        <v>2.6823463420226944E-3</v>
      </c>
      <c r="R41" s="122">
        <v>5.9684062463573094E-3</v>
      </c>
      <c r="S41" s="122">
        <v>4.6917696215360207E-3</v>
      </c>
      <c r="T41" s="122">
        <v>1.743235183200904E-3</v>
      </c>
      <c r="U41" s="122">
        <v>9.088470642881789E-4</v>
      </c>
      <c r="V41" s="122">
        <v>5.3600770661703906E-2</v>
      </c>
      <c r="W41" s="122">
        <v>0.10852184985012335</v>
      </c>
      <c r="X41" s="122">
        <v>2.5045691204656651E-2</v>
      </c>
      <c r="Y41" s="122">
        <v>3.6242749942581823E-2</v>
      </c>
      <c r="Z41" s="122">
        <v>1.4582347289848471E-2</v>
      </c>
      <c r="AA41" s="122">
        <v>1.307798397809381E-2</v>
      </c>
      <c r="AB41" s="122">
        <v>8.894877241518076E-2</v>
      </c>
      <c r="AC41" s="122">
        <v>2.4893273419857433E-4</v>
      </c>
      <c r="AD41" s="122">
        <v>1.3441560986790337E-2</v>
      </c>
      <c r="AE41" s="123"/>
      <c r="AF41" s="122">
        <v>3561.9373109206435</v>
      </c>
      <c r="AG41" s="122">
        <v>74.997051925369249</v>
      </c>
      <c r="AH41" s="122">
        <v>14446.135022115161</v>
      </c>
      <c r="AI41" s="122">
        <v>225.0130191988379</v>
      </c>
      <c r="AJ41" s="122" t="s">
        <v>420</v>
      </c>
      <c r="AK41" s="122" t="s">
        <v>337</v>
      </c>
      <c r="AL41" s="124" t="s">
        <v>9</v>
      </c>
    </row>
    <row r="42" spans="1:38" s="90" customFormat="1" ht="26.25" customHeight="1" thickBot="1" x14ac:dyDescent="0.3">
      <c r="A42" s="77" t="s">
        <v>107</v>
      </c>
      <c r="B42" s="77" t="s">
        <v>154</v>
      </c>
      <c r="C42" s="77" t="s">
        <v>50</v>
      </c>
      <c r="D42" s="121"/>
      <c r="E42" s="122">
        <v>2.5720465582526508E-3</v>
      </c>
      <c r="F42" s="122">
        <v>3.2116869241048354E-2</v>
      </c>
      <c r="G42" s="122">
        <v>3.0937978248160566E-6</v>
      </c>
      <c r="H42" s="122">
        <v>4.9356683571082842E-6</v>
      </c>
      <c r="I42" s="122">
        <v>1.8291488649108183E-4</v>
      </c>
      <c r="J42" s="122">
        <v>2.0164332664780187E-4</v>
      </c>
      <c r="K42" s="122">
        <v>2.2260246008668183E-4</v>
      </c>
      <c r="L42" s="122">
        <v>2.7425835232543551E-5</v>
      </c>
      <c r="M42" s="122">
        <v>0.20119374835737977</v>
      </c>
      <c r="N42" s="122">
        <v>1.0206108105709214E-5</v>
      </c>
      <c r="O42" s="122">
        <v>4.5718762144819013E-6</v>
      </c>
      <c r="P42" s="122" t="s">
        <v>421</v>
      </c>
      <c r="Q42" s="122" t="s">
        <v>421</v>
      </c>
      <c r="R42" s="122">
        <v>5.7568115505235153E-5</v>
      </c>
      <c r="S42" s="122">
        <v>1.51147020385234E-3</v>
      </c>
      <c r="T42" s="122">
        <v>3.4630233348818132E-5</v>
      </c>
      <c r="U42" s="122">
        <v>4.1261640768419017E-6</v>
      </c>
      <c r="V42" s="122">
        <v>6.9538813032918203E-4</v>
      </c>
      <c r="W42" s="122" t="s">
        <v>421</v>
      </c>
      <c r="X42" s="122">
        <v>1.2610385221110925E-5</v>
      </c>
      <c r="Y42" s="122">
        <v>1.3729112379392652E-5</v>
      </c>
      <c r="Z42" s="122" t="s">
        <v>420</v>
      </c>
      <c r="AA42" s="122" t="s">
        <v>420</v>
      </c>
      <c r="AB42" s="122">
        <v>2.6339497600503567E-5</v>
      </c>
      <c r="AC42" s="122" t="s">
        <v>421</v>
      </c>
      <c r="AD42" s="122" t="s">
        <v>420</v>
      </c>
      <c r="AE42" s="123"/>
      <c r="AF42" s="122">
        <v>18.278906860409624</v>
      </c>
      <c r="AG42" s="122" t="s">
        <v>420</v>
      </c>
      <c r="AH42" s="122" t="s">
        <v>420</v>
      </c>
      <c r="AI42" s="122">
        <v>1.4510548034059718</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4.4848289331252843E-4</v>
      </c>
      <c r="F44" s="122">
        <v>1.3813272791572526E-3</v>
      </c>
      <c r="G44" s="122">
        <v>5.7920122095374351E-7</v>
      </c>
      <c r="H44" s="122">
        <v>4.1280774000635736E-7</v>
      </c>
      <c r="I44" s="122">
        <v>1.2489912770087159E-4</v>
      </c>
      <c r="J44" s="122">
        <v>1.3383090928265274E-4</v>
      </c>
      <c r="K44" s="122">
        <v>2.2405637861536322E-4</v>
      </c>
      <c r="L44" s="122">
        <v>1.9138977871600519E-5</v>
      </c>
      <c r="M44" s="122">
        <v>1.1450729064687349E-2</v>
      </c>
      <c r="N44" s="122">
        <v>3.3450700115738721E-7</v>
      </c>
      <c r="O44" s="122">
        <v>1.8689639023523669E-6</v>
      </c>
      <c r="P44" s="122" t="s">
        <v>421</v>
      </c>
      <c r="Q44" s="122" t="s">
        <v>421</v>
      </c>
      <c r="R44" s="122">
        <v>5.3135450881210818E-6</v>
      </c>
      <c r="S44" s="122">
        <v>2.377296415498094E-4</v>
      </c>
      <c r="T44" s="122">
        <v>6.4714648824397305E-6</v>
      </c>
      <c r="U44" s="122">
        <v>5.7895924405932476E-7</v>
      </c>
      <c r="V44" s="122">
        <v>1.3723258995825471E-4</v>
      </c>
      <c r="W44" s="122" t="s">
        <v>421</v>
      </c>
      <c r="X44" s="122">
        <v>1.9363021268959829E-6</v>
      </c>
      <c r="Y44" s="122">
        <v>2.8237490978933071E-6</v>
      </c>
      <c r="Z44" s="122" t="s">
        <v>420</v>
      </c>
      <c r="AA44" s="122" t="s">
        <v>420</v>
      </c>
      <c r="AB44" s="122">
        <v>4.760051224789292E-6</v>
      </c>
      <c r="AC44" s="122" t="s">
        <v>421</v>
      </c>
      <c r="AD44" s="122" t="s">
        <v>420</v>
      </c>
      <c r="AE44" s="123"/>
      <c r="AF44" s="122">
        <v>2.5071495289679842</v>
      </c>
      <c r="AG44" s="122" t="s">
        <v>420</v>
      </c>
      <c r="AH44" s="122" t="s">
        <v>420</v>
      </c>
      <c r="AI44" s="122">
        <v>4.7558578233247654E-2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4.0445508728050283E-5</v>
      </c>
      <c r="F47" s="122">
        <v>5.6668757511748807E-6</v>
      </c>
      <c r="G47" s="122">
        <v>1.2042768014144209E-8</v>
      </c>
      <c r="H47" s="122">
        <v>1.0456845818424108E-8</v>
      </c>
      <c r="I47" s="122">
        <v>8.7650410870525326E-6</v>
      </c>
      <c r="J47" s="122">
        <v>5.1818222481083826E-5</v>
      </c>
      <c r="K47" s="122">
        <v>3.5024461641695431E-4</v>
      </c>
      <c r="L47" s="122">
        <v>2.0713693771101524E-6</v>
      </c>
      <c r="M47" s="122">
        <v>2.1585779474092714E-5</v>
      </c>
      <c r="N47" s="122" t="s">
        <v>420</v>
      </c>
      <c r="O47" s="122">
        <v>1.8696821968582833E-6</v>
      </c>
      <c r="P47" s="122" t="s">
        <v>421</v>
      </c>
      <c r="Q47" s="122" t="s">
        <v>421</v>
      </c>
      <c r="R47" s="122">
        <v>2.8262821101336699E-6</v>
      </c>
      <c r="S47" s="122">
        <v>1.6603195155894183E-4</v>
      </c>
      <c r="T47" s="122">
        <v>2.802388743867169E-6</v>
      </c>
      <c r="U47" s="122">
        <v>1.1183848452957111E-8</v>
      </c>
      <c r="V47" s="122">
        <v>9.0703614013601575E-5</v>
      </c>
      <c r="W47" s="122" t="s">
        <v>421</v>
      </c>
      <c r="X47" s="122">
        <v>2.6904288055462271E-8</v>
      </c>
      <c r="Y47" s="122">
        <v>4.7037136258548439E-8</v>
      </c>
      <c r="Z47" s="122" t="s">
        <v>420</v>
      </c>
      <c r="AA47" s="122" t="s">
        <v>420</v>
      </c>
      <c r="AB47" s="122">
        <v>7.3941424314010707E-8</v>
      </c>
      <c r="AC47" s="122" t="s">
        <v>421</v>
      </c>
      <c r="AD47" s="122" t="s">
        <v>420</v>
      </c>
      <c r="AE47" s="123"/>
      <c r="AF47" s="122">
        <v>4.8090548347715617E-2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6.4760905693751314E-2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0.35197351244730168</v>
      </c>
      <c r="AL53" s="124" t="s">
        <v>307</v>
      </c>
    </row>
    <row r="54" spans="1:38" s="90" customFormat="1" ht="37.5" customHeight="1" thickBot="1" x14ac:dyDescent="0.3">
      <c r="A54" s="77" t="s">
        <v>102</v>
      </c>
      <c r="B54" s="77" t="s">
        <v>164</v>
      </c>
      <c r="C54" s="77" t="s">
        <v>258</v>
      </c>
      <c r="D54" s="121"/>
      <c r="E54" s="122" t="s">
        <v>420</v>
      </c>
      <c r="F54" s="122">
        <v>7.0265961292986095E-2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26668.165070856645</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3.1487622222222222E-3</v>
      </c>
      <c r="J61" s="122">
        <v>3.148762222222222E-2</v>
      </c>
      <c r="K61" s="122">
        <v>0.10468226666666666</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88997.555555555562</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2.467441060839481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1241175</v>
      </c>
      <c r="AL82" s="124" t="s">
        <v>338</v>
      </c>
    </row>
    <row r="83" spans="1:38" s="90" customFormat="1" ht="26.25" customHeight="1" thickBot="1" x14ac:dyDescent="0.3">
      <c r="A83" s="77" t="s">
        <v>100</v>
      </c>
      <c r="B83" s="84" t="s">
        <v>194</v>
      </c>
      <c r="C83" s="83" t="s">
        <v>62</v>
      </c>
      <c r="D83" s="121"/>
      <c r="E83" s="122" t="s">
        <v>421</v>
      </c>
      <c r="F83" s="122">
        <v>6.1003679986796364E-4</v>
      </c>
      <c r="G83" s="122" t="s">
        <v>421</v>
      </c>
      <c r="H83" s="122" t="s">
        <v>420</v>
      </c>
      <c r="I83" s="122">
        <v>1.5250919996699091E-4</v>
      </c>
      <c r="J83" s="122">
        <v>1.1438189997524319E-3</v>
      </c>
      <c r="K83" s="122">
        <v>5.3378219988446827E-3</v>
      </c>
      <c r="L83" s="122">
        <v>8.693024398118484E-6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0.3808216223068121</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4.4714250000000002E-3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6.587330111525732E-3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1241175</v>
      </c>
      <c r="AL87" s="124" t="s">
        <v>338</v>
      </c>
    </row>
    <row r="88" spans="1:38" s="90" customFormat="1" ht="26.25" customHeight="1" thickBot="1" x14ac:dyDescent="0.3">
      <c r="A88" s="77" t="s">
        <v>103</v>
      </c>
      <c r="B88" s="77" t="s">
        <v>199</v>
      </c>
      <c r="C88" s="83" t="s">
        <v>80</v>
      </c>
      <c r="D88" s="121"/>
      <c r="E88" s="122" t="s">
        <v>422</v>
      </c>
      <c r="F88" s="122">
        <v>4.4765079924012395E-3</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0.138173505</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2.1873428978805296E-3</v>
      </c>
      <c r="F91" s="122">
        <v>5.8359417814572139E-3</v>
      </c>
      <c r="G91" s="122">
        <v>7.9978272197087628E-4</v>
      </c>
      <c r="H91" s="122">
        <v>5.0039583456709582E-3</v>
      </c>
      <c r="I91" s="122">
        <v>3.5942226982564392E-2</v>
      </c>
      <c r="J91" s="122">
        <v>3.9070398652398322E-2</v>
      </c>
      <c r="K91" s="122">
        <v>3.971650497269958E-2</v>
      </c>
      <c r="L91" s="122">
        <v>1.4650143108410155E-4</v>
      </c>
      <c r="M91" s="122">
        <v>6.6904259025632004E-2</v>
      </c>
      <c r="N91" s="122">
        <v>5.1263643421165496E-2</v>
      </c>
      <c r="O91" s="122">
        <v>8.8382146703251292E-3</v>
      </c>
      <c r="P91" s="122">
        <v>1.7252448564432057E-4</v>
      </c>
      <c r="Q91" s="122">
        <v>9.4429501392499188E-5</v>
      </c>
      <c r="R91" s="122">
        <v>1.0505321594375139E-2</v>
      </c>
      <c r="S91" s="122">
        <v>0.41602158318956961</v>
      </c>
      <c r="T91" s="122">
        <v>2.0810669496275656E-2</v>
      </c>
      <c r="U91" s="122">
        <v>2.2448801481497545E-3</v>
      </c>
      <c r="V91" s="122">
        <v>0.24042459242043637</v>
      </c>
      <c r="W91" s="122">
        <v>1.2057730953423995E-4</v>
      </c>
      <c r="X91" s="122">
        <v>1.3384081358300636E-4</v>
      </c>
      <c r="Y91" s="122">
        <v>5.4259789290407979E-5</v>
      </c>
      <c r="Z91" s="122">
        <v>5.4259789290407979E-5</v>
      </c>
      <c r="AA91" s="122">
        <v>5.4259789290407979E-5</v>
      </c>
      <c r="AB91" s="122">
        <v>2.9662018145423032E-4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0.21182716531518136</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3.7905074158060752E-5</v>
      </c>
      <c r="F99" s="122">
        <v>1.6988247289273129E-3</v>
      </c>
      <c r="G99" s="122" t="s">
        <v>420</v>
      </c>
      <c r="H99" s="122">
        <v>1.2912568363648797E-3</v>
      </c>
      <c r="I99" s="122">
        <v>2.9250604231738607E-5</v>
      </c>
      <c r="J99" s="122">
        <v>4.4946050404866648E-5</v>
      </c>
      <c r="K99" s="122">
        <v>9.845325326780312E-5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7.1342937150581973E-2</v>
      </c>
      <c r="AL99" s="124" t="s">
        <v>334</v>
      </c>
    </row>
    <row r="100" spans="1:38" s="90" customFormat="1" ht="26.25" customHeight="1" thickBot="1" x14ac:dyDescent="0.3">
      <c r="A100" s="77" t="s">
        <v>104</v>
      </c>
      <c r="B100" s="77" t="s">
        <v>203</v>
      </c>
      <c r="C100" s="77" t="s">
        <v>357</v>
      </c>
      <c r="D100" s="129"/>
      <c r="E100" s="122">
        <v>6.555863639801088E-5</v>
      </c>
      <c r="F100" s="122">
        <v>1.5489157796398536E-3</v>
      </c>
      <c r="G100" s="122" t="s">
        <v>420</v>
      </c>
      <c r="H100" s="122">
        <v>1.3119110385069101E-3</v>
      </c>
      <c r="I100" s="122">
        <v>3.259619584400489E-5</v>
      </c>
      <c r="J100" s="122">
        <v>4.8905545404943973E-5</v>
      </c>
      <c r="K100" s="122">
        <v>1.0685683838071634E-4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0.18159004975276677</v>
      </c>
      <c r="AL100" s="124" t="s">
        <v>334</v>
      </c>
    </row>
    <row r="101" spans="1:38" s="90" customFormat="1" ht="26.25" customHeight="1" thickBot="1" x14ac:dyDescent="0.3">
      <c r="A101" s="77" t="s">
        <v>104</v>
      </c>
      <c r="B101" s="77" t="s">
        <v>205</v>
      </c>
      <c r="C101" s="77" t="s">
        <v>244</v>
      </c>
      <c r="D101" s="129"/>
      <c r="E101" s="122">
        <v>1.0919379408384458E-6</v>
      </c>
      <c r="F101" s="122">
        <v>6.3439991613797507E-6</v>
      </c>
      <c r="G101" s="122" t="s">
        <v>420</v>
      </c>
      <c r="H101" s="122">
        <v>2.5513177882978226E-5</v>
      </c>
      <c r="I101" s="122">
        <v>5.550305159197425E-7</v>
      </c>
      <c r="J101" s="122">
        <v>1.6650915477592273E-6</v>
      </c>
      <c r="K101" s="122">
        <v>3.8852136114381973E-6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2.7751525795987123E-2</v>
      </c>
      <c r="AL101" s="124" t="s">
        <v>334</v>
      </c>
    </row>
    <row r="102" spans="1:38" s="90" customFormat="1" ht="26.25" customHeight="1" thickBot="1" x14ac:dyDescent="0.3">
      <c r="A102" s="77" t="s">
        <v>104</v>
      </c>
      <c r="B102" s="77" t="s">
        <v>206</v>
      </c>
      <c r="C102" s="77" t="s">
        <v>358</v>
      </c>
      <c r="D102" s="129"/>
      <c r="E102" s="122">
        <v>6.2316014206881469E-8</v>
      </c>
      <c r="F102" s="122">
        <v>2.0463326921152429E-6</v>
      </c>
      <c r="G102" s="122" t="s">
        <v>420</v>
      </c>
      <c r="H102" s="122">
        <v>5.9606268568760296E-6</v>
      </c>
      <c r="I102" s="122">
        <v>2.2028206785189007E-8</v>
      </c>
      <c r="J102" s="122">
        <v>2.7072933307753285E-7</v>
      </c>
      <c r="K102" s="122">
        <v>1.9252325933628712E-6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2.7804401018309034E-3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2.1553052782963389E-6</v>
      </c>
      <c r="F104" s="122">
        <v>2.5543693671854962E-5</v>
      </c>
      <c r="G104" s="122" t="s">
        <v>420</v>
      </c>
      <c r="H104" s="122">
        <v>4.4768838288982605E-5</v>
      </c>
      <c r="I104" s="122">
        <v>8.7645338656166839E-7</v>
      </c>
      <c r="J104" s="122">
        <v>2.629360159685005E-6</v>
      </c>
      <c r="K104" s="122">
        <v>6.1351737059316794E-6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4.3822669328083423E-2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1.4486591306930747E-6</v>
      </c>
      <c r="F107" s="122">
        <v>1.6205008440953606E-5</v>
      </c>
      <c r="G107" s="122" t="s">
        <v>420</v>
      </c>
      <c r="H107" s="122">
        <v>5.7773151255477772E-5</v>
      </c>
      <c r="I107" s="122">
        <v>4.3252334589761079E-8</v>
      </c>
      <c r="J107" s="122">
        <v>1.0813083647440267E-6</v>
      </c>
      <c r="K107" s="122">
        <v>5.1362147325341277E-6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0.21626167294880536</v>
      </c>
      <c r="AL107" s="124" t="s">
        <v>334</v>
      </c>
    </row>
    <row r="108" spans="1:38" s="90" customFormat="1" ht="26.25" customHeight="1" thickBot="1" x14ac:dyDescent="0.3">
      <c r="A108" s="77" t="s">
        <v>104</v>
      </c>
      <c r="B108" s="77" t="s">
        <v>300</v>
      </c>
      <c r="C108" s="77" t="s">
        <v>360</v>
      </c>
      <c r="D108" s="129"/>
      <c r="E108" s="122">
        <v>3.5861547242897833E-6</v>
      </c>
      <c r="F108" s="122">
        <v>9.287104701726546E-5</v>
      </c>
      <c r="G108" s="122" t="s">
        <v>420</v>
      </c>
      <c r="H108" s="122">
        <v>7.4267022066790424E-5</v>
      </c>
      <c r="I108" s="122">
        <v>1.0773405477866501E-6</v>
      </c>
      <c r="J108" s="122">
        <v>1.4364540637155336E-5</v>
      </c>
      <c r="K108" s="122">
        <v>2.8729081274310672E-5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0.71822703185776682</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1.0913715399998022E-7</v>
      </c>
      <c r="F110" s="122">
        <v>1.0355547480453186E-5</v>
      </c>
      <c r="G110" s="122" t="s">
        <v>420</v>
      </c>
      <c r="H110" s="122">
        <v>3.012388754077339E-6</v>
      </c>
      <c r="I110" s="122">
        <v>4.4396985138592548E-7</v>
      </c>
      <c r="J110" s="122">
        <v>3.0218896011099098E-6</v>
      </c>
      <c r="K110" s="122">
        <v>3.1536696430356407E-6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2.6310751082082539E-2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1.0525556277958458E-3</v>
      </c>
      <c r="F112" s="122" t="s">
        <v>421</v>
      </c>
      <c r="G112" s="122" t="s">
        <v>420</v>
      </c>
      <c r="H112" s="122">
        <v>1.1860746226829953E-3</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26313.890694896145</v>
      </c>
      <c r="AL112" s="124" t="s">
        <v>411</v>
      </c>
    </row>
    <row r="113" spans="1:38" s="90" customFormat="1" ht="26.25" customHeight="1" thickBot="1" x14ac:dyDescent="0.3">
      <c r="A113" s="77" t="s">
        <v>114</v>
      </c>
      <c r="B113" s="84" t="s">
        <v>222</v>
      </c>
      <c r="C113" s="84" t="s">
        <v>120</v>
      </c>
      <c r="D113" s="121"/>
      <c r="E113" s="122">
        <v>3.2827938322165542E-4</v>
      </c>
      <c r="F113" s="122" t="s">
        <v>421</v>
      </c>
      <c r="G113" s="122" t="s">
        <v>420</v>
      </c>
      <c r="H113" s="122">
        <v>1.904144244881587E-3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8206.9845805413861</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4.2033099697833041E-4</v>
      </c>
      <c r="F116" s="122" t="s">
        <v>421</v>
      </c>
      <c r="G116" s="122" t="s">
        <v>420</v>
      </c>
      <c r="H116" s="122">
        <v>1.2418822304517737E-3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10508.274924458261</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2.2141913843280579E-5</v>
      </c>
      <c r="J119" s="122">
        <v>3.948822270950808E-4</v>
      </c>
      <c r="K119" s="122">
        <v>3.948822270950808E-4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304.69998488763486</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2.6204198700336599E-4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304.69998488763486</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3.32986944E-3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13.874456</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3.9715499999999999E-3</v>
      </c>
      <c r="F133" s="122">
        <v>6.2582000000000005E-5</v>
      </c>
      <c r="G133" s="122">
        <v>5.4398200000000004E-4</v>
      </c>
      <c r="H133" s="122" t="s">
        <v>420</v>
      </c>
      <c r="I133" s="122">
        <v>1.6704580000000003E-4</v>
      </c>
      <c r="J133" s="122">
        <v>1.6704580000000003E-4</v>
      </c>
      <c r="K133" s="122">
        <v>1.8562784000000001E-4</v>
      </c>
      <c r="L133" s="122" t="s">
        <v>421</v>
      </c>
      <c r="M133" s="122">
        <v>6.7396000000000003E-4</v>
      </c>
      <c r="N133" s="122">
        <v>1.4456442000000002E-4</v>
      </c>
      <c r="O133" s="122">
        <v>2.4214420000000005E-5</v>
      </c>
      <c r="P133" s="122">
        <v>7.1728600000000005E-3</v>
      </c>
      <c r="Q133" s="122">
        <v>6.5518540000000002E-5</v>
      </c>
      <c r="R133" s="122">
        <v>6.527784000000001E-5</v>
      </c>
      <c r="S133" s="122">
        <v>5.983802E-5</v>
      </c>
      <c r="T133" s="122">
        <v>8.342662E-5</v>
      </c>
      <c r="U133" s="122">
        <v>9.522092000000001E-5</v>
      </c>
      <c r="V133" s="122">
        <v>7.7081768000000013E-4</v>
      </c>
      <c r="W133" s="122">
        <v>1.2997799999999999E-4</v>
      </c>
      <c r="X133" s="122">
        <v>6.3544800000000007E-8</v>
      </c>
      <c r="Y133" s="122">
        <v>3.4708939999999997E-8</v>
      </c>
      <c r="Z133" s="122">
        <v>3.1002160000000007E-8</v>
      </c>
      <c r="AA133" s="122">
        <v>3.3649860000000002E-8</v>
      </c>
      <c r="AB133" s="122">
        <v>1.6290576000000002E-7</v>
      </c>
      <c r="AC133" s="122">
        <v>7.2210000000000004E-4</v>
      </c>
      <c r="AD133" s="122">
        <v>1.9737400000000003E-3</v>
      </c>
      <c r="AE133" s="123"/>
      <c r="AF133" s="122" t="s">
        <v>420</v>
      </c>
      <c r="AG133" s="122" t="s">
        <v>420</v>
      </c>
      <c r="AH133" s="122" t="s">
        <v>420</v>
      </c>
      <c r="AI133" s="122" t="s">
        <v>420</v>
      </c>
      <c r="AJ133" s="122" t="s">
        <v>420</v>
      </c>
      <c r="AK133" s="122">
        <v>4814</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2.278134495E-3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151875633</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3.8194810000000003E-2</v>
      </c>
      <c r="J139" s="122">
        <v>3.8194810000000003E-2</v>
      </c>
      <c r="K139" s="122">
        <v>3.8194810000000003E-2</v>
      </c>
      <c r="L139" s="122" t="s">
        <v>421</v>
      </c>
      <c r="M139" s="122" t="s">
        <v>421</v>
      </c>
      <c r="N139" s="122">
        <v>1.1134E-4</v>
      </c>
      <c r="O139" s="122">
        <v>2.2274999999999999E-4</v>
      </c>
      <c r="P139" s="122">
        <v>2.2274999999999999E-4</v>
      </c>
      <c r="Q139" s="122">
        <v>3.5307999999999997E-4</v>
      </c>
      <c r="R139" s="122">
        <v>3.3566000000000005E-4</v>
      </c>
      <c r="S139" s="122">
        <v>7.8262000000000015E-4</v>
      </c>
      <c r="T139" s="122" t="s">
        <v>421</v>
      </c>
      <c r="U139" s="122" t="s">
        <v>421</v>
      </c>
      <c r="V139" s="122" t="s">
        <v>421</v>
      </c>
      <c r="W139" s="122">
        <v>0.37850999999999996</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1021</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2.9416438009076411</v>
      </c>
      <c r="F141" s="69">
        <f t="shared" ref="F141:AD141" si="0">SUM(F14:F140)</f>
        <v>4.4204763956016357</v>
      </c>
      <c r="G141" s="69">
        <f t="shared" si="0"/>
        <v>0.1193337252729942</v>
      </c>
      <c r="H141" s="69">
        <f t="shared" si="0"/>
        <v>6.2407270435502579E-2</v>
      </c>
      <c r="I141" s="69">
        <f t="shared" si="0"/>
        <v>0.31535410365506483</v>
      </c>
      <c r="J141" s="69">
        <f t="shared" si="0"/>
        <v>0.43409405346022345</v>
      </c>
      <c r="K141" s="69">
        <f t="shared" si="0"/>
        <v>0.65077961070544654</v>
      </c>
      <c r="L141" s="69">
        <f t="shared" si="0"/>
        <v>4.9146377017206457E-2</v>
      </c>
      <c r="M141" s="69">
        <f t="shared" si="0"/>
        <v>4.1164000586201999</v>
      </c>
      <c r="N141" s="69">
        <f t="shared" si="0"/>
        <v>0.61095745448389172</v>
      </c>
      <c r="O141" s="69">
        <f t="shared" si="0"/>
        <v>1.3951151369866624E-2</v>
      </c>
      <c r="P141" s="69">
        <f t="shared" si="0"/>
        <v>1.6865261984905108E-2</v>
      </c>
      <c r="Q141" s="69">
        <f t="shared" si="0"/>
        <v>1.4383350525443123E-2</v>
      </c>
      <c r="R141" s="69">
        <f>SUM(R14:R140)</f>
        <v>0.22505843763026945</v>
      </c>
      <c r="S141" s="69">
        <f t="shared" si="0"/>
        <v>4.5461814983626976</v>
      </c>
      <c r="T141" s="69">
        <f t="shared" si="0"/>
        <v>0.22503307071503281</v>
      </c>
      <c r="U141" s="69">
        <f t="shared" si="0"/>
        <v>1.2029783577560547E-2</v>
      </c>
      <c r="V141" s="69">
        <f t="shared" si="0"/>
        <v>1.7032446960964565</v>
      </c>
      <c r="W141" s="69">
        <f t="shared" si="0"/>
        <v>0.61158268518728021</v>
      </c>
      <c r="X141" s="69">
        <f t="shared" si="0"/>
        <v>2.866169458576515E-2</v>
      </c>
      <c r="Y141" s="69">
        <f t="shared" si="0"/>
        <v>4.0645513242551772E-2</v>
      </c>
      <c r="Z141" s="69">
        <f t="shared" si="0"/>
        <v>1.7538037828272492E-2</v>
      </c>
      <c r="AA141" s="69">
        <f t="shared" si="0"/>
        <v>1.6019810604916539E-2</v>
      </c>
      <c r="AB141" s="69">
        <f t="shared" si="0"/>
        <v>0.10286504224778273</v>
      </c>
      <c r="AC141" s="69">
        <f t="shared" si="0"/>
        <v>2.0323620465912254E-2</v>
      </c>
      <c r="AD141" s="69">
        <f t="shared" si="0"/>
        <v>1.5431432300638977E-2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0.65007412482516524</v>
      </c>
      <c r="F143" s="78">
        <v>0.12121374107373632</v>
      </c>
      <c r="G143" s="78">
        <v>1.8816397631789361E-3</v>
      </c>
      <c r="H143" s="78">
        <v>2.6543311556755399E-2</v>
      </c>
      <c r="I143" s="78">
        <v>2.7533962161615864E-3</v>
      </c>
      <c r="J143" s="78">
        <v>2.7533962161615864E-3</v>
      </c>
      <c r="K143" s="78">
        <v>2.7533962161615864E-3</v>
      </c>
      <c r="L143" s="78">
        <v>1.1412219576010874E-3</v>
      </c>
      <c r="M143" s="78">
        <v>1.1289848893734198</v>
      </c>
      <c r="N143" s="78">
        <v>2.0131737565173415E-4</v>
      </c>
      <c r="O143" s="78">
        <v>2.4318135156484373E-5</v>
      </c>
      <c r="P143" s="78">
        <v>1.2694730793026705E-3</v>
      </c>
      <c r="Q143" s="78">
        <v>3.8170276334691412E-5</v>
      </c>
      <c r="R143" s="78">
        <v>1.2350026446195032E-3</v>
      </c>
      <c r="S143" s="78">
        <v>8.569905098144557E-4</v>
      </c>
      <c r="T143" s="78">
        <v>2.542624503000988E-4</v>
      </c>
      <c r="U143" s="78">
        <v>2.770428235641395E-5</v>
      </c>
      <c r="V143" s="78">
        <v>4.6727910048061927E-3</v>
      </c>
      <c r="W143" s="78">
        <v>1.1669300000000001E-2</v>
      </c>
      <c r="X143" s="78">
        <v>2.1738405811E-3</v>
      </c>
      <c r="Y143" s="78">
        <v>2.0914106648000003E-3</v>
      </c>
      <c r="Z143" s="78">
        <v>1.4819612300000001E-3</v>
      </c>
      <c r="AA143" s="78">
        <v>1.9661457328000002E-3</v>
      </c>
      <c r="AB143" s="78">
        <v>7.7133582087000009E-3</v>
      </c>
      <c r="AC143" s="78">
        <v>1.1670300000000001E-5</v>
      </c>
      <c r="AD143" s="78">
        <v>2.3350000000000001E-6</v>
      </c>
      <c r="AE143" s="79"/>
      <c r="AF143" s="78">
        <v>6742.652659929</v>
      </c>
      <c r="AG143" s="78" t="s">
        <v>420</v>
      </c>
      <c r="AH143" s="78">
        <v>38.513706389699998</v>
      </c>
      <c r="AI143" s="78">
        <v>581.00801317109995</v>
      </c>
      <c r="AJ143" s="78" t="s">
        <v>420</v>
      </c>
      <c r="AK143" s="78" t="s">
        <v>420</v>
      </c>
      <c r="AL143" s="88" t="s">
        <v>9</v>
      </c>
    </row>
    <row r="144" spans="1:38" s="75" customFormat="1" ht="26.25" customHeight="1" thickBot="1" x14ac:dyDescent="0.3">
      <c r="A144" s="89"/>
      <c r="B144" s="88" t="s">
        <v>371</v>
      </c>
      <c r="C144" s="87" t="s">
        <v>372</v>
      </c>
      <c r="D144" s="86" t="s">
        <v>1</v>
      </c>
      <c r="E144" s="78">
        <v>0.35955438613383067</v>
      </c>
      <c r="F144" s="78">
        <v>2.1523302304711792E-2</v>
      </c>
      <c r="G144" s="78">
        <v>5.5393959955622155E-4</v>
      </c>
      <c r="H144" s="78">
        <v>2.6014905256744E-3</v>
      </c>
      <c r="I144" s="78">
        <v>6.025426164050189E-4</v>
      </c>
      <c r="J144" s="78">
        <v>6.025426164050189E-4</v>
      </c>
      <c r="K144" s="78">
        <v>6.025426164050189E-4</v>
      </c>
      <c r="L144" s="78">
        <v>3.326133130431018E-4</v>
      </c>
      <c r="M144" s="78">
        <v>3.0814028688340694E-2</v>
      </c>
      <c r="N144" s="78">
        <v>2.1057870640005303E-5</v>
      </c>
      <c r="O144" s="78">
        <v>2.159578036261745E-6</v>
      </c>
      <c r="P144" s="78">
        <v>2.1210559301211541E-4</v>
      </c>
      <c r="Q144" s="78">
        <v>4.1846786418704533E-6</v>
      </c>
      <c r="R144" s="78">
        <v>3.2987801787360562E-4</v>
      </c>
      <c r="S144" s="78">
        <v>2.2158252632433341E-4</v>
      </c>
      <c r="T144" s="78">
        <v>1.0655473604842535E-5</v>
      </c>
      <c r="U144" s="78">
        <v>4.0502012112174173E-6</v>
      </c>
      <c r="V144" s="78">
        <v>7.2500189509954371E-4</v>
      </c>
      <c r="W144" s="78">
        <v>8.5010000000000001E-4</v>
      </c>
      <c r="X144" s="78">
        <v>7.1554439580000001E-4</v>
      </c>
      <c r="Y144" s="78">
        <v>8.0294861129999993E-4</v>
      </c>
      <c r="Z144" s="78">
        <v>6.2756805400000001E-4</v>
      </c>
      <c r="AA144" s="78">
        <v>6.6958234110000008E-4</v>
      </c>
      <c r="AB144" s="78">
        <v>2.8156434021999999E-3</v>
      </c>
      <c r="AC144" s="78">
        <v>8.5040000000000004E-7</v>
      </c>
      <c r="AD144" s="78">
        <v>1.7100000000000001E-7</v>
      </c>
      <c r="AE144" s="79"/>
      <c r="AF144" s="78">
        <v>1488.9700079375</v>
      </c>
      <c r="AG144" s="78" t="s">
        <v>420</v>
      </c>
      <c r="AH144" s="78" t="s">
        <v>421</v>
      </c>
      <c r="AI144" s="78">
        <v>169.40084481630001</v>
      </c>
      <c r="AJ144" s="78" t="s">
        <v>420</v>
      </c>
      <c r="AK144" s="78" t="s">
        <v>420</v>
      </c>
      <c r="AL144" s="88" t="s">
        <v>9</v>
      </c>
    </row>
    <row r="145" spans="1:38" s="75" customFormat="1" ht="26.25" customHeight="1" thickBot="1" x14ac:dyDescent="0.3">
      <c r="A145" s="89"/>
      <c r="B145" s="88" t="s">
        <v>373</v>
      </c>
      <c r="C145" s="87" t="s">
        <v>374</v>
      </c>
      <c r="D145" s="86" t="s">
        <v>1</v>
      </c>
      <c r="E145" s="78">
        <v>0.39224259929996091</v>
      </c>
      <c r="F145" s="78">
        <v>7.8659592773766343E-3</v>
      </c>
      <c r="G145" s="78">
        <v>6.8512155174943923E-4</v>
      </c>
      <c r="H145" s="78">
        <v>1.0081518294742669E-3</v>
      </c>
      <c r="I145" s="78">
        <v>4.232756658576824E-3</v>
      </c>
      <c r="J145" s="78">
        <v>4.232756658576824E-3</v>
      </c>
      <c r="K145" s="78">
        <v>4.232756658576824E-3</v>
      </c>
      <c r="L145" s="78">
        <v>1.7803561198269301E-3</v>
      </c>
      <c r="M145" s="78">
        <v>0.10854725067628122</v>
      </c>
      <c r="N145" s="78">
        <v>2.3703043675597925E-5</v>
      </c>
      <c r="O145" s="78">
        <v>2.3703052724370106E-6</v>
      </c>
      <c r="P145" s="78">
        <v>2.5125207610419232E-4</v>
      </c>
      <c r="Q145" s="78">
        <v>4.7406082826809765E-6</v>
      </c>
      <c r="R145" s="78">
        <v>4.0295126968681842E-4</v>
      </c>
      <c r="S145" s="78">
        <v>2.7021438707649196E-4</v>
      </c>
      <c r="T145" s="78">
        <v>9.4812550226437153E-6</v>
      </c>
      <c r="U145" s="78">
        <v>4.740606020487931E-6</v>
      </c>
      <c r="V145" s="78">
        <v>8.533090158220364E-4</v>
      </c>
      <c r="W145" s="78">
        <v>8.0659999999999998E-4</v>
      </c>
      <c r="X145" s="78">
        <v>1.1156238910000001E-4</v>
      </c>
      <c r="Y145" s="78">
        <v>6.755722467000001E-4</v>
      </c>
      <c r="Z145" s="78">
        <v>7.5490550109999998E-4</v>
      </c>
      <c r="AA145" s="78">
        <v>1.7354149490000001E-4</v>
      </c>
      <c r="AB145" s="78">
        <v>1.7155816318000002E-3</v>
      </c>
      <c r="AC145" s="78">
        <v>2.9250000000000001E-7</v>
      </c>
      <c r="AD145" s="78">
        <v>5.8500000000000001E-8</v>
      </c>
      <c r="AE145" s="79"/>
      <c r="AF145" s="78">
        <v>1799.9779054655</v>
      </c>
      <c r="AG145" s="78" t="s">
        <v>420</v>
      </c>
      <c r="AH145" s="78">
        <v>40.8353765978</v>
      </c>
      <c r="AI145" s="78">
        <v>207.80297027410001</v>
      </c>
      <c r="AJ145" s="78" t="s">
        <v>420</v>
      </c>
      <c r="AK145" s="78" t="s">
        <v>420</v>
      </c>
      <c r="AL145" s="88" t="s">
        <v>9</v>
      </c>
    </row>
    <row r="146" spans="1:38" s="75" customFormat="1" ht="26.25" customHeight="1" thickBot="1" x14ac:dyDescent="0.3">
      <c r="A146" s="89"/>
      <c r="B146" s="88" t="s">
        <v>375</v>
      </c>
      <c r="C146" s="87" t="s">
        <v>376</v>
      </c>
      <c r="D146" s="86" t="s">
        <v>1</v>
      </c>
      <c r="E146" s="78">
        <v>5.1486178281314465E-3</v>
      </c>
      <c r="F146" s="78">
        <v>2.6705501285147544E-2</v>
      </c>
      <c r="G146" s="78">
        <v>1.3645539618005886E-5</v>
      </c>
      <c r="H146" s="78">
        <v>6.9807013872095629E-5</v>
      </c>
      <c r="I146" s="78">
        <v>2.9300660096987283E-4</v>
      </c>
      <c r="J146" s="78">
        <v>2.9300660096987283E-4</v>
      </c>
      <c r="K146" s="78">
        <v>2.9300660096987283E-4</v>
      </c>
      <c r="L146" s="78">
        <v>6.382779283779872E-5</v>
      </c>
      <c r="M146" s="78">
        <v>0.10432675103725175</v>
      </c>
      <c r="N146" s="78">
        <v>2.7534227085639825E-6</v>
      </c>
      <c r="O146" s="78">
        <v>3.5236198959508346E-5</v>
      </c>
      <c r="P146" s="78">
        <v>1.3618564792439538E-5</v>
      </c>
      <c r="Q146" s="78">
        <v>4.6866222498924214E-7</v>
      </c>
      <c r="R146" s="78">
        <v>1.5696306734632159E-4</v>
      </c>
      <c r="S146" s="78">
        <v>5.9655934142636546E-3</v>
      </c>
      <c r="T146" s="78">
        <v>2.4782448652896718E-4</v>
      </c>
      <c r="U146" s="78">
        <v>3.5083593756849476E-5</v>
      </c>
      <c r="V146" s="78">
        <v>3.4996065829451788E-3</v>
      </c>
      <c r="W146" s="78">
        <v>3.1939999999999996E-4</v>
      </c>
      <c r="X146" s="78">
        <v>1.04480398E-5</v>
      </c>
      <c r="Y146" s="78">
        <v>1.2012418500000001E-5</v>
      </c>
      <c r="Z146" s="78">
        <v>8.4602779000000009E-6</v>
      </c>
      <c r="AA146" s="78">
        <v>1.2901452E-5</v>
      </c>
      <c r="AB146" s="78">
        <v>4.3822188199999999E-5</v>
      </c>
      <c r="AC146" s="78">
        <v>3.1950000000000002E-7</v>
      </c>
      <c r="AD146" s="78">
        <v>8.3200000000000004E-8</v>
      </c>
      <c r="AE146" s="79"/>
      <c r="AF146" s="78">
        <v>62.147107889799997</v>
      </c>
      <c r="AG146" s="78" t="s">
        <v>420</v>
      </c>
      <c r="AH146" s="78" t="s">
        <v>421</v>
      </c>
      <c r="AI146" s="78">
        <v>4.2809690490000003</v>
      </c>
      <c r="AJ146" s="78" t="s">
        <v>420</v>
      </c>
      <c r="AK146" s="78" t="s">
        <v>420</v>
      </c>
      <c r="AL146" s="88" t="s">
        <v>9</v>
      </c>
    </row>
    <row r="147" spans="1:38" s="75" customFormat="1" ht="26.25" customHeight="1" thickBot="1" x14ac:dyDescent="0.3">
      <c r="A147" s="89"/>
      <c r="B147" s="88" t="s">
        <v>377</v>
      </c>
      <c r="C147" s="87" t="s">
        <v>378</v>
      </c>
      <c r="D147" s="86" t="s">
        <v>1</v>
      </c>
      <c r="E147" s="78" t="s">
        <v>420</v>
      </c>
      <c r="F147" s="78">
        <v>0.32687876871824673</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13.7247019292</v>
      </c>
      <c r="AG147" s="78" t="s">
        <v>420</v>
      </c>
      <c r="AH147" s="78" t="s">
        <v>420</v>
      </c>
      <c r="AI147" s="78">
        <v>0.94093616840000005</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5.2713148122716082E-2</v>
      </c>
      <c r="J148" s="78">
        <v>0.10737018266410089</v>
      </c>
      <c r="K148" s="78">
        <v>0.13092399643330585</v>
      </c>
      <c r="L148" s="78">
        <v>1.0408415949973495E-2</v>
      </c>
      <c r="M148" s="78" t="s">
        <v>420</v>
      </c>
      <c r="N148" s="80">
        <v>0.47014227391193369</v>
      </c>
      <c r="O148" s="78">
        <v>1.957551707007264E-3</v>
      </c>
      <c r="P148" s="73" t="s">
        <v>421</v>
      </c>
      <c r="Q148" s="78">
        <v>5.3279466917683241E-3</v>
      </c>
      <c r="R148" s="78">
        <v>0.17655668323084164</v>
      </c>
      <c r="S148" s="78">
        <v>3.8854608973586693</v>
      </c>
      <c r="T148" s="78">
        <v>2.6444021349416997E-2</v>
      </c>
      <c r="U148" s="78">
        <v>2.6184799286661261E-3</v>
      </c>
      <c r="V148" s="78">
        <v>1.0674711071870753</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3227.2680783961355</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1.5583402336150144E-2</v>
      </c>
      <c r="J149" s="78">
        <v>2.8858152474352097E-2</v>
      </c>
      <c r="K149" s="78">
        <v>5.7716304948704195E-2</v>
      </c>
      <c r="L149" s="78">
        <v>6.1179283245626419E-4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3227.2680783961355</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2.9404480343470949</v>
      </c>
      <c r="F152" s="27">
        <f t="shared" ref="F152:AD152" si="1">F141 + F151 + IF(AND(OR($B$4="AT",$B$4="BE",$B$4="CH",$B$4="GB",$B$4="IE",$B$4="LT",$B$4="LU",$B$4="NL"),SUM(F143:F149)&gt;0),SUM(F143:F149)-SUM(F27:F33),0)</f>
        <v>4.3826933354461541</v>
      </c>
      <c r="G152" s="27">
        <f t="shared" si="1"/>
        <v>0.11922494354497673</v>
      </c>
      <c r="H152" s="27">
        <f t="shared" si="1"/>
        <v>5.9074299169486727E-2</v>
      </c>
      <c r="I152" s="27">
        <f t="shared" si="1"/>
        <v>0.31185906083155562</v>
      </c>
      <c r="J152" s="27">
        <f t="shared" si="1"/>
        <v>0.42733091937116241</v>
      </c>
      <c r="K152" s="27">
        <f t="shared" si="1"/>
        <v>0.64160996319373109</v>
      </c>
      <c r="L152" s="27">
        <f t="shared" si="1"/>
        <v>4.8540874463949182E-2</v>
      </c>
      <c r="M152" s="27">
        <f t="shared" si="1"/>
        <v>3.9310336142187987</v>
      </c>
      <c r="N152" s="27">
        <f t="shared" si="1"/>
        <v>0.58775903728119772</v>
      </c>
      <c r="O152" s="27">
        <f t="shared" si="1"/>
        <v>1.3846249635791898E-2</v>
      </c>
      <c r="P152" s="27">
        <f t="shared" si="1"/>
        <v>1.6731703079712036E-2</v>
      </c>
      <c r="Q152" s="27">
        <f t="shared" si="1"/>
        <v>1.4116080161134175E-2</v>
      </c>
      <c r="R152" s="27">
        <f t="shared" si="1"/>
        <v>0.2162428997010927</v>
      </c>
      <c r="S152" s="27">
        <f t="shared" si="1"/>
        <v>4.3536092386464116</v>
      </c>
      <c r="T152" s="27">
        <f t="shared" si="1"/>
        <v>0.22365523967347611</v>
      </c>
      <c r="U152" s="27">
        <f t="shared" si="1"/>
        <v>1.1893256801652725E-2</v>
      </c>
      <c r="V152" s="27">
        <f t="shared" si="1"/>
        <v>1.6499730587509918</v>
      </c>
      <c r="W152" s="27">
        <f t="shared" si="1"/>
        <v>0.61004078518728022</v>
      </c>
      <c r="X152" s="27">
        <f t="shared" si="1"/>
        <v>2.8623172942865149E-2</v>
      </c>
      <c r="Y152" s="27">
        <f t="shared" si="1"/>
        <v>4.0610708662651769E-2</v>
      </c>
      <c r="Z152" s="27">
        <f t="shared" si="1"/>
        <v>1.7519822278772492E-2</v>
      </c>
      <c r="AA152" s="27">
        <f t="shared" si="1"/>
        <v>1.5962514067916541E-2</v>
      </c>
      <c r="AB152" s="27">
        <f t="shared" si="1"/>
        <v>0.10271620393848273</v>
      </c>
      <c r="AC152" s="27">
        <f t="shared" si="1"/>
        <v>2.0322072065912255E-2</v>
      </c>
      <c r="AD152" s="27">
        <f t="shared" si="1"/>
        <v>1.5431118700638978E-2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2.9385197581708855</v>
      </c>
      <c r="F154" s="27">
        <f>F141 + F153 - IF(OR($B$6=2005,$B$6&gt;=2020),SUM(F99:F122),0) + IF(AND(OR($B$4="AT",$B$4="BE",$B$4="CH",$B$4="GB",$B$4="IE",$B$4="LT",$B$4="LU",$B$4="NL"),SUM(F143:F149)&gt;0),SUM(F143:F149)-SUM(F27:F33),0)</f>
        <v>4.3788447984986671</v>
      </c>
      <c r="G154" s="27">
        <f>G141 + G153 + IF(AND(OR($B$4="AT",$B$4="BE",$B$4="CH",$B$4="GB",$B$4="IE",$B$4="LT",$B$4="LU",$B$4="NL"),SUM(G143:G149)&gt;0),SUM(G143:G149)-SUM(G27:G33),0)</f>
        <v>0.11922494354497673</v>
      </c>
      <c r="H154" s="27">
        <f t="shared" ref="H154:AD154" si="2">H141 + H153 + IF(AND(OR($B$4="AT",$B$4="BE",$B$4="CH",$B$4="GB",$B$4="IE",$B$4="LT",$B$4="LU",$B$4="NL"),SUM(H143:H149)&gt;0),SUM(H143:H149)-SUM(H27:H33),0)</f>
        <v>5.9074299169486727E-2</v>
      </c>
      <c r="I154" s="27">
        <f t="shared" si="2"/>
        <v>0.31185906083155562</v>
      </c>
      <c r="J154" s="27">
        <f t="shared" si="2"/>
        <v>0.42733091937116241</v>
      </c>
      <c r="K154" s="27">
        <f t="shared" si="2"/>
        <v>0.64160996319373109</v>
      </c>
      <c r="L154" s="27">
        <f t="shared" si="2"/>
        <v>4.8540874463949182E-2</v>
      </c>
      <c r="M154" s="27">
        <f t="shared" si="2"/>
        <v>3.9310336142187987</v>
      </c>
      <c r="N154" s="27">
        <f t="shared" si="2"/>
        <v>0.58775903728119772</v>
      </c>
      <c r="O154" s="27">
        <f t="shared" si="2"/>
        <v>1.3846249635791898E-2</v>
      </c>
      <c r="P154" s="27">
        <f t="shared" si="2"/>
        <v>1.6731703079712036E-2</v>
      </c>
      <c r="Q154" s="27">
        <f t="shared" si="2"/>
        <v>1.4116080161134175E-2</v>
      </c>
      <c r="R154" s="27">
        <f t="shared" si="2"/>
        <v>0.2162428997010927</v>
      </c>
      <c r="S154" s="27">
        <f t="shared" si="2"/>
        <v>4.3536092386464116</v>
      </c>
      <c r="T154" s="27">
        <f t="shared" si="2"/>
        <v>0.22365523967347611</v>
      </c>
      <c r="U154" s="27">
        <f t="shared" si="2"/>
        <v>1.1893256801652725E-2</v>
      </c>
      <c r="V154" s="27">
        <f t="shared" si="2"/>
        <v>1.6499730587509918</v>
      </c>
      <c r="W154" s="27">
        <f t="shared" si="2"/>
        <v>0.61004078518728022</v>
      </c>
      <c r="X154" s="27">
        <f t="shared" si="2"/>
        <v>2.8623172942865149E-2</v>
      </c>
      <c r="Y154" s="27">
        <f t="shared" si="2"/>
        <v>4.0610708662651769E-2</v>
      </c>
      <c r="Z154" s="27">
        <f t="shared" si="2"/>
        <v>1.7519822278772492E-2</v>
      </c>
      <c r="AA154" s="27">
        <f t="shared" si="2"/>
        <v>1.5962514067916541E-2</v>
      </c>
      <c r="AB154" s="27">
        <f t="shared" si="2"/>
        <v>0.10271620393848273</v>
      </c>
      <c r="AC154" s="27">
        <f t="shared" si="2"/>
        <v>2.0322072065912255E-2</v>
      </c>
      <c r="AD154" s="27">
        <f t="shared" si="2"/>
        <v>1.5431118700638978E-2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C42B9-7D4B-4372-A2EC-23DF457E1BBA}">
  <dimension ref="A1:AL185"/>
  <sheetViews>
    <sheetView zoomScale="90" zoomScaleNormal="90" workbookViewId="0">
      <pane xSplit="4" ySplit="13" topLeftCell="E14" activePane="bottomRight" state="frozen"/>
      <selection activeCell="H24" sqref="H24"/>
      <selection pane="topRight" activeCell="H24" sqref="H24"/>
      <selection pane="bottomLeft" activeCell="H24" sqref="H24"/>
      <selection pane="bottomRight" activeCell="D15" sqref="D15"/>
    </sheetView>
  </sheetViews>
  <sheetFormatPr defaultColWidth="8.88671875" defaultRowHeight="13.2" x14ac:dyDescent="0.25"/>
  <cols>
    <col min="1" max="2" width="21.44140625" style="1" customWidth="1"/>
    <col min="3" max="3" width="46.44140625" style="47" customWidth="1"/>
    <col min="4" max="4" width="6" style="1" bestFit="1" customWidth="1"/>
    <col min="5" max="24" width="8.5546875" style="1" customWidth="1"/>
    <col min="25" max="25" width="8.88671875" style="1" customWidth="1"/>
    <col min="26" max="30" width="8.5546875" style="1" customWidth="1"/>
    <col min="31" max="31" width="2.109375" style="1" customWidth="1"/>
    <col min="32" max="36" width="8.5546875" style="1" customWidth="1"/>
    <col min="37" max="37" width="11.5546875" style="1" bestFit="1" customWidth="1"/>
    <col min="38" max="38" width="25.6640625" style="1" customWidth="1"/>
    <col min="39" max="16384" width="8.88671875" style="1"/>
  </cols>
  <sheetData>
    <row r="1" spans="1:38" ht="22.5" customHeight="1" x14ac:dyDescent="0.25">
      <c r="A1" s="55" t="s">
        <v>37</v>
      </c>
      <c r="B1" s="56"/>
      <c r="C1" s="57"/>
    </row>
    <row r="2" spans="1:38" x14ac:dyDescent="0.25">
      <c r="A2" s="58" t="s">
        <v>340</v>
      </c>
      <c r="B2" s="56"/>
      <c r="C2" s="57"/>
    </row>
    <row r="3" spans="1:38" x14ac:dyDescent="0.25">
      <c r="B3" s="56"/>
      <c r="C3" s="57"/>
      <c r="F3" s="56"/>
      <c r="R3" s="4"/>
      <c r="S3" s="4"/>
      <c r="T3" s="4"/>
      <c r="U3" s="4"/>
      <c r="V3" s="4"/>
    </row>
    <row r="4" spans="1:38" x14ac:dyDescent="0.25">
      <c r="A4" s="58" t="s">
        <v>11</v>
      </c>
      <c r="B4" s="59" t="s">
        <v>425</v>
      </c>
      <c r="C4" s="60" t="s">
        <v>12</v>
      </c>
      <c r="R4" s="4"/>
      <c r="S4" s="4"/>
      <c r="T4" s="4"/>
      <c r="U4" s="4"/>
      <c r="V4" s="4"/>
    </row>
    <row r="5" spans="1:38" x14ac:dyDescent="0.25">
      <c r="A5" s="58" t="s">
        <v>13</v>
      </c>
      <c r="B5" s="59"/>
      <c r="C5" s="60" t="s">
        <v>14</v>
      </c>
      <c r="R5" s="4"/>
      <c r="S5" s="4"/>
      <c r="T5" s="4"/>
      <c r="U5" s="4"/>
      <c r="V5" s="4"/>
    </row>
    <row r="6" spans="1:38" x14ac:dyDescent="0.25">
      <c r="A6" s="58" t="s">
        <v>15</v>
      </c>
      <c r="B6" s="59">
        <v>2024</v>
      </c>
      <c r="C6" s="60" t="s">
        <v>237</v>
      </c>
      <c r="R6" s="61"/>
      <c r="S6" s="61"/>
      <c r="T6" s="61"/>
      <c r="U6" s="61"/>
      <c r="V6" s="61"/>
    </row>
    <row r="7" spans="1:38" x14ac:dyDescent="0.25">
      <c r="A7" s="58" t="s">
        <v>34</v>
      </c>
      <c r="B7" s="59" t="s">
        <v>337</v>
      </c>
      <c r="C7" s="60" t="s">
        <v>0</v>
      </c>
      <c r="R7" s="4"/>
      <c r="S7" s="4"/>
      <c r="T7" s="4"/>
      <c r="U7" s="4"/>
      <c r="V7" s="4"/>
    </row>
    <row r="8" spans="1:38" x14ac:dyDescent="0.25">
      <c r="A8" s="2"/>
      <c r="B8" s="56"/>
      <c r="C8" s="57"/>
      <c r="R8" s="4"/>
      <c r="S8" s="4"/>
      <c r="T8" s="4"/>
      <c r="U8" s="4"/>
      <c r="V8" s="4"/>
      <c r="AF8" s="61"/>
    </row>
    <row r="9" spans="1:38" ht="13.8" thickBot="1" x14ac:dyDescent="0.3">
      <c r="A9" s="62"/>
      <c r="B9" s="63"/>
      <c r="C9" s="64"/>
      <c r="D9" s="65"/>
      <c r="E9" s="65"/>
      <c r="F9" s="65"/>
      <c r="G9" s="65"/>
      <c r="H9" s="65"/>
      <c r="I9" s="65"/>
      <c r="J9" s="65"/>
      <c r="K9" s="65"/>
      <c r="L9" s="65"/>
      <c r="M9" s="65"/>
      <c r="N9" s="65"/>
      <c r="O9" s="65"/>
      <c r="P9" s="65"/>
      <c r="Q9" s="65"/>
      <c r="R9" s="4"/>
      <c r="S9" s="4"/>
      <c r="T9" s="4"/>
      <c r="U9" s="4"/>
      <c r="V9" s="4"/>
      <c r="AF9" s="61"/>
    </row>
    <row r="10" spans="1:38" s="100" customFormat="1" ht="37.5" customHeight="1" thickBot="1" x14ac:dyDescent="0.3">
      <c r="A10" s="91" t="str">
        <f>B4&amp;": "&amp;B5&amp;": "&amp;B6</f>
        <v>BE: : 2024</v>
      </c>
      <c r="B10" s="92" t="s">
        <v>294</v>
      </c>
      <c r="C10" s="93"/>
      <c r="D10" s="94"/>
      <c r="E10" s="95" t="s">
        <v>426</v>
      </c>
      <c r="F10" s="96"/>
      <c r="G10" s="96"/>
      <c r="H10" s="97"/>
      <c r="I10" s="95" t="s">
        <v>427</v>
      </c>
      <c r="J10" s="96"/>
      <c r="K10" s="96"/>
      <c r="L10" s="97"/>
      <c r="M10" s="98" t="s">
        <v>428</v>
      </c>
      <c r="N10" s="95" t="s">
        <v>429</v>
      </c>
      <c r="O10" s="96"/>
      <c r="P10" s="97"/>
      <c r="Q10" s="95" t="s">
        <v>430</v>
      </c>
      <c r="R10" s="96"/>
      <c r="S10" s="96"/>
      <c r="T10" s="96"/>
      <c r="U10" s="96"/>
      <c r="V10" s="97"/>
      <c r="W10" s="95" t="s">
        <v>431</v>
      </c>
      <c r="X10" s="96"/>
      <c r="Y10" s="96"/>
      <c r="Z10" s="96"/>
      <c r="AA10" s="96"/>
      <c r="AB10" s="96"/>
      <c r="AC10" s="96"/>
      <c r="AD10" s="97"/>
      <c r="AE10" s="99"/>
      <c r="AF10" s="95" t="s">
        <v>432</v>
      </c>
      <c r="AG10" s="96"/>
      <c r="AH10" s="96"/>
      <c r="AI10" s="96"/>
      <c r="AJ10" s="96"/>
      <c r="AK10" s="96"/>
      <c r="AL10" s="97"/>
    </row>
    <row r="11" spans="1:38" s="90" customFormat="1" ht="15" customHeight="1" thickBot="1" x14ac:dyDescent="0.3">
      <c r="A11" s="101"/>
      <c r="B11" s="102"/>
      <c r="C11" s="103"/>
      <c r="D11" s="104"/>
      <c r="E11" s="105"/>
      <c r="F11" s="106"/>
      <c r="G11" s="106"/>
      <c r="H11" s="107"/>
      <c r="I11" s="105"/>
      <c r="J11" s="106"/>
      <c r="K11" s="106"/>
      <c r="L11" s="107"/>
      <c r="M11" s="108"/>
      <c r="N11" s="105"/>
      <c r="O11" s="106"/>
      <c r="P11" s="107"/>
      <c r="Q11" s="105"/>
      <c r="R11" s="106"/>
      <c r="S11" s="106"/>
      <c r="T11" s="106"/>
      <c r="U11" s="106"/>
      <c r="V11" s="107"/>
      <c r="W11" s="109"/>
      <c r="X11" s="110" t="s">
        <v>35</v>
      </c>
      <c r="Y11" s="111"/>
      <c r="Z11" s="111"/>
      <c r="AA11" s="111"/>
      <c r="AB11" s="112"/>
      <c r="AC11" s="113"/>
      <c r="AD11" s="114"/>
      <c r="AE11" s="115"/>
      <c r="AF11" s="105"/>
      <c r="AG11" s="106"/>
      <c r="AH11" s="106"/>
      <c r="AI11" s="106"/>
      <c r="AJ11" s="106"/>
      <c r="AK11" s="106"/>
      <c r="AL11" s="107"/>
    </row>
    <row r="12" spans="1:38" s="90" customFormat="1" ht="52.5" customHeight="1" thickBot="1" x14ac:dyDescent="0.3">
      <c r="A12" s="101"/>
      <c r="B12" s="102"/>
      <c r="C12" s="103"/>
      <c r="D12" s="104"/>
      <c r="E12" s="74" t="s">
        <v>433</v>
      </c>
      <c r="F12" s="74" t="s">
        <v>18</v>
      </c>
      <c r="G12" s="74" t="s">
        <v>434</v>
      </c>
      <c r="H12" s="74" t="s">
        <v>435</v>
      </c>
      <c r="I12" s="74" t="s">
        <v>436</v>
      </c>
      <c r="J12" s="116" t="s">
        <v>437</v>
      </c>
      <c r="K12" s="116" t="s">
        <v>238</v>
      </c>
      <c r="L12" s="74" t="s">
        <v>400</v>
      </c>
      <c r="M12" s="74" t="s">
        <v>17</v>
      </c>
      <c r="N12" s="116" t="s">
        <v>19</v>
      </c>
      <c r="O12" s="116" t="s">
        <v>20</v>
      </c>
      <c r="P12" s="116" t="s">
        <v>21</v>
      </c>
      <c r="Q12" s="116" t="s">
        <v>23</v>
      </c>
      <c r="R12" s="116" t="s">
        <v>24</v>
      </c>
      <c r="S12" s="116" t="s">
        <v>25</v>
      </c>
      <c r="T12" s="116" t="s">
        <v>26</v>
      </c>
      <c r="U12" s="116" t="s">
        <v>27</v>
      </c>
      <c r="V12" s="116" t="s">
        <v>28</v>
      </c>
      <c r="W12" s="74" t="s">
        <v>256</v>
      </c>
      <c r="X12" s="74" t="s">
        <v>401</v>
      </c>
      <c r="Y12" s="74" t="s">
        <v>402</v>
      </c>
      <c r="Z12" s="74" t="s">
        <v>403</v>
      </c>
      <c r="AA12" s="74" t="s">
        <v>404</v>
      </c>
      <c r="AB12" s="74" t="s">
        <v>29</v>
      </c>
      <c r="AC12" s="116" t="s">
        <v>22</v>
      </c>
      <c r="AD12" s="116" t="s">
        <v>36</v>
      </c>
      <c r="AE12" s="117"/>
      <c r="AF12" s="74" t="s">
        <v>4</v>
      </c>
      <c r="AG12" s="74" t="s">
        <v>5</v>
      </c>
      <c r="AH12" s="74" t="s">
        <v>6</v>
      </c>
      <c r="AI12" s="74" t="s">
        <v>7</v>
      </c>
      <c r="AJ12" s="74" t="s">
        <v>8</v>
      </c>
      <c r="AK12" s="74" t="s">
        <v>2</v>
      </c>
      <c r="AL12" s="118" t="s">
        <v>10</v>
      </c>
    </row>
    <row r="13" spans="1:38" s="90" customFormat="1" ht="37.5" customHeight="1" thickBot="1" x14ac:dyDescent="0.3">
      <c r="A13" s="76" t="s">
        <v>32</v>
      </c>
      <c r="B13" s="76" t="s">
        <v>33</v>
      </c>
      <c r="C13" s="76" t="s">
        <v>341</v>
      </c>
      <c r="D13" s="76" t="s">
        <v>270</v>
      </c>
      <c r="E13" s="76" t="s">
        <v>115</v>
      </c>
      <c r="F13" s="76" t="s">
        <v>115</v>
      </c>
      <c r="G13" s="76" t="s">
        <v>115</v>
      </c>
      <c r="H13" s="76" t="s">
        <v>115</v>
      </c>
      <c r="I13" s="76" t="s">
        <v>115</v>
      </c>
      <c r="J13" s="76" t="s">
        <v>115</v>
      </c>
      <c r="K13" s="76" t="s">
        <v>115</v>
      </c>
      <c r="L13" s="76" t="s">
        <v>115</v>
      </c>
      <c r="M13" s="76" t="s">
        <v>115</v>
      </c>
      <c r="N13" s="76" t="s">
        <v>116</v>
      </c>
      <c r="O13" s="76" t="s">
        <v>116</v>
      </c>
      <c r="P13" s="76" t="s">
        <v>116</v>
      </c>
      <c r="Q13" s="76" t="s">
        <v>116</v>
      </c>
      <c r="R13" s="76" t="s">
        <v>116</v>
      </c>
      <c r="S13" s="76" t="s">
        <v>116</v>
      </c>
      <c r="T13" s="76" t="s">
        <v>116</v>
      </c>
      <c r="U13" s="76" t="s">
        <v>116</v>
      </c>
      <c r="V13" s="76" t="s">
        <v>116</v>
      </c>
      <c r="W13" s="76" t="s">
        <v>239</v>
      </c>
      <c r="X13" s="76" t="s">
        <v>116</v>
      </c>
      <c r="Y13" s="76" t="s">
        <v>116</v>
      </c>
      <c r="Z13" s="76" t="s">
        <v>116</v>
      </c>
      <c r="AA13" s="76" t="s">
        <v>116</v>
      </c>
      <c r="AB13" s="76" t="s">
        <v>116</v>
      </c>
      <c r="AC13" s="76" t="s">
        <v>30</v>
      </c>
      <c r="AD13" s="76" t="s">
        <v>30</v>
      </c>
      <c r="AE13" s="119"/>
      <c r="AF13" s="76" t="s">
        <v>9</v>
      </c>
      <c r="AG13" s="76" t="s">
        <v>9</v>
      </c>
      <c r="AH13" s="76" t="s">
        <v>9</v>
      </c>
      <c r="AI13" s="76" t="s">
        <v>9</v>
      </c>
      <c r="AJ13" s="76" t="s">
        <v>9</v>
      </c>
      <c r="AK13" s="76"/>
      <c r="AL13" s="120"/>
    </row>
    <row r="14" spans="1:38" s="90" customFormat="1" ht="26.25" customHeight="1" thickBot="1" x14ac:dyDescent="0.3">
      <c r="A14" s="77" t="s">
        <v>3</v>
      </c>
      <c r="B14" s="77" t="s">
        <v>128</v>
      </c>
      <c r="C14" s="77" t="s">
        <v>122</v>
      </c>
      <c r="D14" s="121"/>
      <c r="E14" s="122">
        <v>0.3343987623490719</v>
      </c>
      <c r="F14" s="122">
        <v>1.457392454565584E-2</v>
      </c>
      <c r="G14" s="122">
        <v>1.303324957314623E-2</v>
      </c>
      <c r="H14" s="122">
        <v>6.2583751472157449E-3</v>
      </c>
      <c r="I14" s="122">
        <v>8.9351022102428599E-3</v>
      </c>
      <c r="J14" s="122">
        <v>8.9351022102428599E-3</v>
      </c>
      <c r="K14" s="122">
        <v>8.9351022102428599E-3</v>
      </c>
      <c r="L14" s="122">
        <v>3.1057755525607157E-4</v>
      </c>
      <c r="M14" s="122">
        <v>0.13951437771238212</v>
      </c>
      <c r="N14" s="122">
        <v>2.3755492386095037E-2</v>
      </c>
      <c r="O14" s="122">
        <v>1.8497716486933012E-3</v>
      </c>
      <c r="P14" s="122">
        <v>1.6095348408494768E-2</v>
      </c>
      <c r="Q14" s="122">
        <v>4.0342052143735822E-3</v>
      </c>
      <c r="R14" s="122">
        <v>6.50098432585008E-3</v>
      </c>
      <c r="S14" s="122">
        <v>3.746277433824502E-3</v>
      </c>
      <c r="T14" s="122">
        <v>2.8100181223598042E-3</v>
      </c>
      <c r="U14" s="122">
        <v>5.3352912102834858E-3</v>
      </c>
      <c r="V14" s="122">
        <v>0.13661984435156799</v>
      </c>
      <c r="W14" s="122">
        <v>35.000148209524411</v>
      </c>
      <c r="X14" s="122">
        <v>3.7948343999999999E-6</v>
      </c>
      <c r="Y14" s="122">
        <v>8.0866113999999996E-6</v>
      </c>
      <c r="Z14" s="122">
        <v>4.2917769999999997E-6</v>
      </c>
      <c r="AA14" s="122">
        <v>5.2404855999999995E-6</v>
      </c>
      <c r="AB14" s="122">
        <v>2.1413708399999996E-5</v>
      </c>
      <c r="AC14" s="122">
        <v>2.0419823200000003E-2</v>
      </c>
      <c r="AD14" s="122">
        <v>1.5360044000000001E-6</v>
      </c>
      <c r="AE14" s="123"/>
      <c r="AF14" s="122" t="s">
        <v>422</v>
      </c>
      <c r="AG14" s="122" t="s">
        <v>420</v>
      </c>
      <c r="AH14" s="122">
        <v>1536.444358877565</v>
      </c>
      <c r="AI14" s="122">
        <v>2497.7187209649042</v>
      </c>
      <c r="AJ14" s="122">
        <v>1525.138458292512</v>
      </c>
      <c r="AK14" s="122" t="s">
        <v>337</v>
      </c>
      <c r="AL14" s="124" t="s">
        <v>9</v>
      </c>
    </row>
    <row r="15" spans="1:38" s="90" customFormat="1" ht="26.25" customHeight="1" thickBot="1" x14ac:dyDescent="0.3">
      <c r="A15" s="77" t="s">
        <v>100</v>
      </c>
      <c r="B15" s="77" t="s">
        <v>129</v>
      </c>
      <c r="C15" s="77" t="s">
        <v>38</v>
      </c>
      <c r="D15" s="121"/>
      <c r="E15" s="122" t="s">
        <v>422</v>
      </c>
      <c r="F15" s="122" t="s">
        <v>422</v>
      </c>
      <c r="G15" s="122" t="s">
        <v>422</v>
      </c>
      <c r="H15" s="122" t="s">
        <v>422</v>
      </c>
      <c r="I15" s="122" t="s">
        <v>422</v>
      </c>
      <c r="J15" s="122" t="s">
        <v>422</v>
      </c>
      <c r="K15" s="122" t="s">
        <v>422</v>
      </c>
      <c r="L15" s="122" t="s">
        <v>422</v>
      </c>
      <c r="M15" s="122" t="s">
        <v>422</v>
      </c>
      <c r="N15" s="122" t="s">
        <v>422</v>
      </c>
      <c r="O15" s="122" t="s">
        <v>422</v>
      </c>
      <c r="P15" s="122" t="s">
        <v>422</v>
      </c>
      <c r="Q15" s="122" t="s">
        <v>422</v>
      </c>
      <c r="R15" s="122" t="s">
        <v>422</v>
      </c>
      <c r="S15" s="122" t="s">
        <v>422</v>
      </c>
      <c r="T15" s="122" t="s">
        <v>422</v>
      </c>
      <c r="U15" s="122" t="s">
        <v>422</v>
      </c>
      <c r="V15" s="122" t="s">
        <v>422</v>
      </c>
      <c r="W15" s="122" t="s">
        <v>422</v>
      </c>
      <c r="X15" s="122" t="s">
        <v>422</v>
      </c>
      <c r="Y15" s="122" t="s">
        <v>422</v>
      </c>
      <c r="Z15" s="122" t="s">
        <v>422</v>
      </c>
      <c r="AA15" s="122" t="s">
        <v>422</v>
      </c>
      <c r="AB15" s="122" t="s">
        <v>422</v>
      </c>
      <c r="AC15" s="122" t="s">
        <v>422</v>
      </c>
      <c r="AD15" s="122" t="s">
        <v>422</v>
      </c>
      <c r="AE15" s="123"/>
      <c r="AF15" s="122" t="s">
        <v>422</v>
      </c>
      <c r="AG15" s="122" t="s">
        <v>422</v>
      </c>
      <c r="AH15" s="122" t="s">
        <v>422</v>
      </c>
      <c r="AI15" s="122" t="s">
        <v>422</v>
      </c>
      <c r="AJ15" s="122" t="s">
        <v>422</v>
      </c>
      <c r="AK15" s="122" t="s">
        <v>337</v>
      </c>
      <c r="AL15" s="124" t="s">
        <v>9</v>
      </c>
    </row>
    <row r="16" spans="1:38" s="90" customFormat="1" ht="26.25" customHeight="1" thickBot="1" x14ac:dyDescent="0.3">
      <c r="A16" s="77" t="s">
        <v>100</v>
      </c>
      <c r="B16" s="77" t="s">
        <v>130</v>
      </c>
      <c r="C16" s="77" t="s">
        <v>119</v>
      </c>
      <c r="D16" s="121"/>
      <c r="E16" s="122" t="s">
        <v>422</v>
      </c>
      <c r="F16" s="122" t="s">
        <v>422</v>
      </c>
      <c r="G16" s="122" t="s">
        <v>422</v>
      </c>
      <c r="H16" s="122" t="s">
        <v>422</v>
      </c>
      <c r="I16" s="122" t="s">
        <v>422</v>
      </c>
      <c r="J16" s="122" t="s">
        <v>422</v>
      </c>
      <c r="K16" s="122" t="s">
        <v>422</v>
      </c>
      <c r="L16" s="122" t="s">
        <v>422</v>
      </c>
      <c r="M16" s="122" t="s">
        <v>422</v>
      </c>
      <c r="N16" s="122" t="s">
        <v>422</v>
      </c>
      <c r="O16" s="122" t="s">
        <v>422</v>
      </c>
      <c r="P16" s="122" t="s">
        <v>422</v>
      </c>
      <c r="Q16" s="122" t="s">
        <v>422</v>
      </c>
      <c r="R16" s="122" t="s">
        <v>422</v>
      </c>
      <c r="S16" s="122" t="s">
        <v>422</v>
      </c>
      <c r="T16" s="122" t="s">
        <v>422</v>
      </c>
      <c r="U16" s="122" t="s">
        <v>422</v>
      </c>
      <c r="V16" s="122" t="s">
        <v>422</v>
      </c>
      <c r="W16" s="122" t="s">
        <v>422</v>
      </c>
      <c r="X16" s="122" t="s">
        <v>422</v>
      </c>
      <c r="Y16" s="122" t="s">
        <v>422</v>
      </c>
      <c r="Z16" s="122" t="s">
        <v>422</v>
      </c>
      <c r="AA16" s="122" t="s">
        <v>422</v>
      </c>
      <c r="AB16" s="122" t="s">
        <v>422</v>
      </c>
      <c r="AC16" s="122" t="s">
        <v>422</v>
      </c>
      <c r="AD16" s="122" t="s">
        <v>422</v>
      </c>
      <c r="AE16" s="123"/>
      <c r="AF16" s="122" t="s">
        <v>422</v>
      </c>
      <c r="AG16" s="122" t="s">
        <v>422</v>
      </c>
      <c r="AH16" s="122" t="s">
        <v>422</v>
      </c>
      <c r="AI16" s="122" t="s">
        <v>422</v>
      </c>
      <c r="AJ16" s="122" t="s">
        <v>422</v>
      </c>
      <c r="AK16" s="122" t="s">
        <v>337</v>
      </c>
      <c r="AL16" s="124" t="s">
        <v>9</v>
      </c>
    </row>
    <row r="17" spans="1:38" s="90" customFormat="1" ht="26.25" customHeight="1" thickBot="1" x14ac:dyDescent="0.3">
      <c r="A17" s="77" t="s">
        <v>100</v>
      </c>
      <c r="B17" s="77" t="s">
        <v>131</v>
      </c>
      <c r="C17" s="77" t="s">
        <v>39</v>
      </c>
      <c r="D17" s="121"/>
      <c r="E17" s="122" t="s">
        <v>422</v>
      </c>
      <c r="F17" s="122" t="s">
        <v>422</v>
      </c>
      <c r="G17" s="122" t="s">
        <v>422</v>
      </c>
      <c r="H17" s="122" t="s">
        <v>422</v>
      </c>
      <c r="I17" s="122" t="s">
        <v>422</v>
      </c>
      <c r="J17" s="122" t="s">
        <v>422</v>
      </c>
      <c r="K17" s="122" t="s">
        <v>422</v>
      </c>
      <c r="L17" s="122" t="s">
        <v>422</v>
      </c>
      <c r="M17" s="122" t="s">
        <v>422</v>
      </c>
      <c r="N17" s="122" t="s">
        <v>422</v>
      </c>
      <c r="O17" s="122" t="s">
        <v>422</v>
      </c>
      <c r="P17" s="122" t="s">
        <v>422</v>
      </c>
      <c r="Q17" s="122" t="s">
        <v>422</v>
      </c>
      <c r="R17" s="122" t="s">
        <v>422</v>
      </c>
      <c r="S17" s="122" t="s">
        <v>422</v>
      </c>
      <c r="T17" s="122" t="s">
        <v>422</v>
      </c>
      <c r="U17" s="122" t="s">
        <v>422</v>
      </c>
      <c r="V17" s="122" t="s">
        <v>422</v>
      </c>
      <c r="W17" s="122" t="s">
        <v>422</v>
      </c>
      <c r="X17" s="122" t="s">
        <v>422</v>
      </c>
      <c r="Y17" s="122" t="s">
        <v>422</v>
      </c>
      <c r="Z17" s="122" t="s">
        <v>422</v>
      </c>
      <c r="AA17" s="122" t="s">
        <v>422</v>
      </c>
      <c r="AB17" s="122" t="s">
        <v>422</v>
      </c>
      <c r="AC17" s="122" t="s">
        <v>422</v>
      </c>
      <c r="AD17" s="122" t="s">
        <v>422</v>
      </c>
      <c r="AE17" s="123"/>
      <c r="AF17" s="122" t="s">
        <v>422</v>
      </c>
      <c r="AG17" s="122" t="s">
        <v>422</v>
      </c>
      <c r="AH17" s="122" t="s">
        <v>422</v>
      </c>
      <c r="AI17" s="122" t="s">
        <v>422</v>
      </c>
      <c r="AJ17" s="122" t="s">
        <v>422</v>
      </c>
      <c r="AK17" s="122" t="s">
        <v>337</v>
      </c>
      <c r="AL17" s="124" t="s">
        <v>9</v>
      </c>
    </row>
    <row r="18" spans="1:38" s="90" customFormat="1" ht="26.25" customHeight="1" thickBot="1" x14ac:dyDescent="0.3">
      <c r="A18" s="77" t="s">
        <v>100</v>
      </c>
      <c r="B18" s="77" t="s">
        <v>132</v>
      </c>
      <c r="C18" s="77" t="s">
        <v>240</v>
      </c>
      <c r="D18" s="121"/>
      <c r="E18" s="122" t="s">
        <v>422</v>
      </c>
      <c r="F18" s="122" t="s">
        <v>422</v>
      </c>
      <c r="G18" s="122" t="s">
        <v>422</v>
      </c>
      <c r="H18" s="122" t="s">
        <v>422</v>
      </c>
      <c r="I18" s="122" t="s">
        <v>422</v>
      </c>
      <c r="J18" s="122" t="s">
        <v>422</v>
      </c>
      <c r="K18" s="122" t="s">
        <v>422</v>
      </c>
      <c r="L18" s="122" t="s">
        <v>422</v>
      </c>
      <c r="M18" s="122" t="s">
        <v>422</v>
      </c>
      <c r="N18" s="122" t="s">
        <v>422</v>
      </c>
      <c r="O18" s="122" t="s">
        <v>422</v>
      </c>
      <c r="P18" s="122" t="s">
        <v>422</v>
      </c>
      <c r="Q18" s="122" t="s">
        <v>422</v>
      </c>
      <c r="R18" s="122" t="s">
        <v>422</v>
      </c>
      <c r="S18" s="122" t="s">
        <v>422</v>
      </c>
      <c r="T18" s="122" t="s">
        <v>422</v>
      </c>
      <c r="U18" s="122" t="s">
        <v>422</v>
      </c>
      <c r="V18" s="122" t="s">
        <v>422</v>
      </c>
      <c r="W18" s="122" t="s">
        <v>422</v>
      </c>
      <c r="X18" s="122" t="s">
        <v>422</v>
      </c>
      <c r="Y18" s="122" t="s">
        <v>422</v>
      </c>
      <c r="Z18" s="122" t="s">
        <v>422</v>
      </c>
      <c r="AA18" s="122" t="s">
        <v>422</v>
      </c>
      <c r="AB18" s="122" t="s">
        <v>422</v>
      </c>
      <c r="AC18" s="122" t="s">
        <v>422</v>
      </c>
      <c r="AD18" s="122" t="s">
        <v>422</v>
      </c>
      <c r="AE18" s="123"/>
      <c r="AF18" s="122" t="s">
        <v>422</v>
      </c>
      <c r="AG18" s="122" t="s">
        <v>422</v>
      </c>
      <c r="AH18" s="122" t="s">
        <v>422</v>
      </c>
      <c r="AI18" s="122" t="s">
        <v>422</v>
      </c>
      <c r="AJ18" s="122" t="s">
        <v>422</v>
      </c>
      <c r="AK18" s="122" t="s">
        <v>337</v>
      </c>
      <c r="AL18" s="124" t="s">
        <v>9</v>
      </c>
    </row>
    <row r="19" spans="1:38" s="90" customFormat="1" ht="26.25" customHeight="1" thickBot="1" x14ac:dyDescent="0.3">
      <c r="A19" s="77" t="s">
        <v>100</v>
      </c>
      <c r="B19" s="77" t="s">
        <v>133</v>
      </c>
      <c r="C19" s="77" t="s">
        <v>40</v>
      </c>
      <c r="D19" s="121"/>
      <c r="E19" s="122" t="s">
        <v>422</v>
      </c>
      <c r="F19" s="122" t="s">
        <v>422</v>
      </c>
      <c r="G19" s="122" t="s">
        <v>422</v>
      </c>
      <c r="H19" s="122" t="s">
        <v>422</v>
      </c>
      <c r="I19" s="122" t="s">
        <v>422</v>
      </c>
      <c r="J19" s="122" t="s">
        <v>422</v>
      </c>
      <c r="K19" s="122" t="s">
        <v>422</v>
      </c>
      <c r="L19" s="122" t="s">
        <v>422</v>
      </c>
      <c r="M19" s="122" t="s">
        <v>422</v>
      </c>
      <c r="N19" s="122" t="s">
        <v>422</v>
      </c>
      <c r="O19" s="122" t="s">
        <v>422</v>
      </c>
      <c r="P19" s="122" t="s">
        <v>422</v>
      </c>
      <c r="Q19" s="122" t="s">
        <v>422</v>
      </c>
      <c r="R19" s="122" t="s">
        <v>422</v>
      </c>
      <c r="S19" s="122" t="s">
        <v>422</v>
      </c>
      <c r="T19" s="122" t="s">
        <v>422</v>
      </c>
      <c r="U19" s="122" t="s">
        <v>422</v>
      </c>
      <c r="V19" s="122" t="s">
        <v>422</v>
      </c>
      <c r="W19" s="122" t="s">
        <v>422</v>
      </c>
      <c r="X19" s="122" t="s">
        <v>422</v>
      </c>
      <c r="Y19" s="122" t="s">
        <v>422</v>
      </c>
      <c r="Z19" s="122" t="s">
        <v>422</v>
      </c>
      <c r="AA19" s="122" t="s">
        <v>422</v>
      </c>
      <c r="AB19" s="122" t="s">
        <v>422</v>
      </c>
      <c r="AC19" s="122" t="s">
        <v>422</v>
      </c>
      <c r="AD19" s="122" t="s">
        <v>422</v>
      </c>
      <c r="AE19" s="123"/>
      <c r="AF19" s="122" t="s">
        <v>422</v>
      </c>
      <c r="AG19" s="122" t="s">
        <v>422</v>
      </c>
      <c r="AH19" s="122" t="s">
        <v>422</v>
      </c>
      <c r="AI19" s="122" t="s">
        <v>422</v>
      </c>
      <c r="AJ19" s="122" t="s">
        <v>422</v>
      </c>
      <c r="AK19" s="122" t="s">
        <v>337</v>
      </c>
      <c r="AL19" s="124" t="s">
        <v>9</v>
      </c>
    </row>
    <row r="20" spans="1:38" s="90" customFormat="1" ht="26.25" customHeight="1" thickBot="1" x14ac:dyDescent="0.3">
      <c r="A20" s="77" t="s">
        <v>100</v>
      </c>
      <c r="B20" s="77" t="s">
        <v>134</v>
      </c>
      <c r="C20" s="77" t="s">
        <v>41</v>
      </c>
      <c r="D20" s="121"/>
      <c r="E20" s="122" t="s">
        <v>422</v>
      </c>
      <c r="F20" s="122" t="s">
        <v>422</v>
      </c>
      <c r="G20" s="122" t="s">
        <v>422</v>
      </c>
      <c r="H20" s="122" t="s">
        <v>422</v>
      </c>
      <c r="I20" s="122" t="s">
        <v>422</v>
      </c>
      <c r="J20" s="122" t="s">
        <v>422</v>
      </c>
      <c r="K20" s="122" t="s">
        <v>422</v>
      </c>
      <c r="L20" s="122" t="s">
        <v>422</v>
      </c>
      <c r="M20" s="122" t="s">
        <v>422</v>
      </c>
      <c r="N20" s="122" t="s">
        <v>422</v>
      </c>
      <c r="O20" s="122" t="s">
        <v>422</v>
      </c>
      <c r="P20" s="122" t="s">
        <v>422</v>
      </c>
      <c r="Q20" s="122" t="s">
        <v>422</v>
      </c>
      <c r="R20" s="122" t="s">
        <v>422</v>
      </c>
      <c r="S20" s="122" t="s">
        <v>422</v>
      </c>
      <c r="T20" s="122" t="s">
        <v>422</v>
      </c>
      <c r="U20" s="122" t="s">
        <v>422</v>
      </c>
      <c r="V20" s="122" t="s">
        <v>422</v>
      </c>
      <c r="W20" s="122" t="s">
        <v>422</v>
      </c>
      <c r="X20" s="122" t="s">
        <v>422</v>
      </c>
      <c r="Y20" s="122" t="s">
        <v>422</v>
      </c>
      <c r="Z20" s="122" t="s">
        <v>422</v>
      </c>
      <c r="AA20" s="122" t="s">
        <v>422</v>
      </c>
      <c r="AB20" s="122" t="s">
        <v>422</v>
      </c>
      <c r="AC20" s="122" t="s">
        <v>422</v>
      </c>
      <c r="AD20" s="122" t="s">
        <v>422</v>
      </c>
      <c r="AE20" s="123"/>
      <c r="AF20" s="122" t="s">
        <v>422</v>
      </c>
      <c r="AG20" s="122" t="s">
        <v>422</v>
      </c>
      <c r="AH20" s="122" t="s">
        <v>422</v>
      </c>
      <c r="AI20" s="122" t="s">
        <v>422</v>
      </c>
      <c r="AJ20" s="122" t="s">
        <v>422</v>
      </c>
      <c r="AK20" s="122" t="s">
        <v>337</v>
      </c>
      <c r="AL20" s="124" t="s">
        <v>9</v>
      </c>
    </row>
    <row r="21" spans="1:38" s="90" customFormat="1" ht="26.25" customHeight="1" thickBot="1" x14ac:dyDescent="0.3">
      <c r="A21" s="77" t="s">
        <v>100</v>
      </c>
      <c r="B21" s="77" t="s">
        <v>135</v>
      </c>
      <c r="C21" s="77" t="s">
        <v>42</v>
      </c>
      <c r="D21" s="121"/>
      <c r="E21" s="122" t="s">
        <v>422</v>
      </c>
      <c r="F21" s="122" t="s">
        <v>422</v>
      </c>
      <c r="G21" s="122" t="s">
        <v>422</v>
      </c>
      <c r="H21" s="122" t="s">
        <v>422</v>
      </c>
      <c r="I21" s="122" t="s">
        <v>422</v>
      </c>
      <c r="J21" s="122" t="s">
        <v>422</v>
      </c>
      <c r="K21" s="122" t="s">
        <v>422</v>
      </c>
      <c r="L21" s="122" t="s">
        <v>422</v>
      </c>
      <c r="M21" s="122" t="s">
        <v>422</v>
      </c>
      <c r="N21" s="122" t="s">
        <v>422</v>
      </c>
      <c r="O21" s="122" t="s">
        <v>422</v>
      </c>
      <c r="P21" s="122" t="s">
        <v>422</v>
      </c>
      <c r="Q21" s="122" t="s">
        <v>422</v>
      </c>
      <c r="R21" s="122" t="s">
        <v>422</v>
      </c>
      <c r="S21" s="122" t="s">
        <v>422</v>
      </c>
      <c r="T21" s="122" t="s">
        <v>422</v>
      </c>
      <c r="U21" s="122" t="s">
        <v>422</v>
      </c>
      <c r="V21" s="122" t="s">
        <v>422</v>
      </c>
      <c r="W21" s="122" t="s">
        <v>422</v>
      </c>
      <c r="X21" s="122" t="s">
        <v>422</v>
      </c>
      <c r="Y21" s="122" t="s">
        <v>422</v>
      </c>
      <c r="Z21" s="122" t="s">
        <v>422</v>
      </c>
      <c r="AA21" s="122" t="s">
        <v>422</v>
      </c>
      <c r="AB21" s="122" t="s">
        <v>422</v>
      </c>
      <c r="AC21" s="122" t="s">
        <v>422</v>
      </c>
      <c r="AD21" s="122" t="s">
        <v>422</v>
      </c>
      <c r="AE21" s="123"/>
      <c r="AF21" s="122" t="s">
        <v>422</v>
      </c>
      <c r="AG21" s="122" t="s">
        <v>422</v>
      </c>
      <c r="AH21" s="122" t="s">
        <v>422</v>
      </c>
      <c r="AI21" s="122" t="s">
        <v>422</v>
      </c>
      <c r="AJ21" s="122" t="s">
        <v>422</v>
      </c>
      <c r="AK21" s="122" t="s">
        <v>337</v>
      </c>
      <c r="AL21" s="124" t="s">
        <v>9</v>
      </c>
    </row>
    <row r="22" spans="1:38" s="90" customFormat="1" ht="26.25" customHeight="1" thickBot="1" x14ac:dyDescent="0.3">
      <c r="A22" s="77" t="s">
        <v>100</v>
      </c>
      <c r="B22" s="77" t="s">
        <v>136</v>
      </c>
      <c r="C22" s="77" t="s">
        <v>257</v>
      </c>
      <c r="D22" s="121"/>
      <c r="E22" s="122" t="s">
        <v>422</v>
      </c>
      <c r="F22" s="122" t="s">
        <v>422</v>
      </c>
      <c r="G22" s="122" t="s">
        <v>422</v>
      </c>
      <c r="H22" s="122" t="s">
        <v>422</v>
      </c>
      <c r="I22" s="122" t="s">
        <v>422</v>
      </c>
      <c r="J22" s="122" t="s">
        <v>422</v>
      </c>
      <c r="K22" s="122" t="s">
        <v>422</v>
      </c>
      <c r="L22" s="122" t="s">
        <v>422</v>
      </c>
      <c r="M22" s="122" t="s">
        <v>422</v>
      </c>
      <c r="N22" s="122" t="s">
        <v>422</v>
      </c>
      <c r="O22" s="122" t="s">
        <v>422</v>
      </c>
      <c r="P22" s="122" t="s">
        <v>422</v>
      </c>
      <c r="Q22" s="122" t="s">
        <v>422</v>
      </c>
      <c r="R22" s="122" t="s">
        <v>422</v>
      </c>
      <c r="S22" s="122" t="s">
        <v>422</v>
      </c>
      <c r="T22" s="122" t="s">
        <v>422</v>
      </c>
      <c r="U22" s="122" t="s">
        <v>422</v>
      </c>
      <c r="V22" s="122" t="s">
        <v>422</v>
      </c>
      <c r="W22" s="122" t="s">
        <v>422</v>
      </c>
      <c r="X22" s="122" t="s">
        <v>422</v>
      </c>
      <c r="Y22" s="122" t="s">
        <v>422</v>
      </c>
      <c r="Z22" s="122" t="s">
        <v>422</v>
      </c>
      <c r="AA22" s="122" t="s">
        <v>422</v>
      </c>
      <c r="AB22" s="122" t="s">
        <v>422</v>
      </c>
      <c r="AC22" s="122" t="s">
        <v>422</v>
      </c>
      <c r="AD22" s="122" t="s">
        <v>422</v>
      </c>
      <c r="AE22" s="123"/>
      <c r="AF22" s="122" t="s">
        <v>422</v>
      </c>
      <c r="AG22" s="122" t="s">
        <v>422</v>
      </c>
      <c r="AH22" s="122" t="s">
        <v>422</v>
      </c>
      <c r="AI22" s="122" t="s">
        <v>422</v>
      </c>
      <c r="AJ22" s="122" t="s">
        <v>422</v>
      </c>
      <c r="AK22" s="122" t="s">
        <v>337</v>
      </c>
      <c r="AL22" s="124" t="s">
        <v>9</v>
      </c>
    </row>
    <row r="23" spans="1:38" s="90" customFormat="1" ht="26.25" customHeight="1" thickBot="1" x14ac:dyDescent="0.3">
      <c r="A23" s="77" t="s">
        <v>107</v>
      </c>
      <c r="B23" s="77" t="s">
        <v>342</v>
      </c>
      <c r="C23" s="77" t="s">
        <v>343</v>
      </c>
      <c r="D23" s="125"/>
      <c r="E23" s="122">
        <v>4.1300486650773509E-2</v>
      </c>
      <c r="F23" s="122">
        <v>3.0141653248512236E-2</v>
      </c>
      <c r="G23" s="122">
        <v>1.3404941180831812E-4</v>
      </c>
      <c r="H23" s="122">
        <v>9.8604541990556581E-5</v>
      </c>
      <c r="I23" s="122">
        <v>3.1705107910728596E-3</v>
      </c>
      <c r="J23" s="122">
        <v>1.2110018974107323E-2</v>
      </c>
      <c r="K23" s="122">
        <v>8.9265844937080244E-2</v>
      </c>
      <c r="L23" s="122">
        <v>1.2720508277719103E-3</v>
      </c>
      <c r="M23" s="122">
        <v>0.20655998473362805</v>
      </c>
      <c r="N23" s="122">
        <v>4.0441840640102846E-6</v>
      </c>
      <c r="O23" s="122">
        <v>2.5535442177571549E-4</v>
      </c>
      <c r="P23" s="122" t="s">
        <v>421</v>
      </c>
      <c r="Q23" s="122" t="s">
        <v>421</v>
      </c>
      <c r="R23" s="122">
        <v>6.5554234959803071E-4</v>
      </c>
      <c r="S23" s="122">
        <v>2.7615422265854967E-2</v>
      </c>
      <c r="T23" s="122">
        <v>9.0559764491519087E-4</v>
      </c>
      <c r="U23" s="122">
        <v>1.2498519332801488E-4</v>
      </c>
      <c r="V23" s="122">
        <v>1.8525383607214257E-2</v>
      </c>
      <c r="W23" s="122" t="s">
        <v>421</v>
      </c>
      <c r="X23" s="122">
        <v>3.7979212813790507E-4</v>
      </c>
      <c r="Y23" s="122">
        <v>6.2649251866373054E-4</v>
      </c>
      <c r="Z23" s="122" t="s">
        <v>420</v>
      </c>
      <c r="AA23" s="122" t="s">
        <v>420</v>
      </c>
      <c r="AB23" s="122">
        <v>1.006284646801636E-3</v>
      </c>
      <c r="AC23" s="122" t="s">
        <v>421</v>
      </c>
      <c r="AD23" s="122" t="s">
        <v>420</v>
      </c>
      <c r="AE23" s="123"/>
      <c r="AF23" s="122">
        <v>540.51758082420884</v>
      </c>
      <c r="AG23" s="122" t="s">
        <v>420</v>
      </c>
      <c r="AH23" s="122" t="s">
        <v>420</v>
      </c>
      <c r="AI23" s="122">
        <v>0.57498241750519152</v>
      </c>
      <c r="AJ23" s="122" t="s">
        <v>420</v>
      </c>
      <c r="AK23" s="122" t="s">
        <v>337</v>
      </c>
      <c r="AL23" s="124" t="s">
        <v>9</v>
      </c>
    </row>
    <row r="24" spans="1:38" s="90" customFormat="1" ht="26.25" customHeight="1" thickBot="1" x14ac:dyDescent="0.3">
      <c r="A24" s="83" t="s">
        <v>100</v>
      </c>
      <c r="B24" s="77" t="s">
        <v>283</v>
      </c>
      <c r="C24" s="77" t="s">
        <v>295</v>
      </c>
      <c r="D24" s="121"/>
      <c r="E24" s="122">
        <v>0.14852246976070391</v>
      </c>
      <c r="F24" s="122">
        <v>2.8568075903195135E-2</v>
      </c>
      <c r="G24" s="122">
        <v>2.1126412047079144E-3</v>
      </c>
      <c r="H24" s="122">
        <v>4.4049834952362982E-4</v>
      </c>
      <c r="I24" s="122">
        <v>1.1539297476593191E-2</v>
      </c>
      <c r="J24" s="122">
        <v>1.1539297476593191E-2</v>
      </c>
      <c r="K24" s="122">
        <v>1.1539297476593191E-2</v>
      </c>
      <c r="L24" s="122">
        <v>6.2015394919680911E-3</v>
      </c>
      <c r="M24" s="122">
        <v>5.5049857832678982E-2</v>
      </c>
      <c r="N24" s="122">
        <v>5.1217546681525292E-5</v>
      </c>
      <c r="O24" s="122">
        <v>3.8894792952941489E-6</v>
      </c>
      <c r="P24" s="122">
        <v>4.1300611339695247E-4</v>
      </c>
      <c r="Q24" s="122">
        <v>8.0775324398687476E-5</v>
      </c>
      <c r="R24" s="122">
        <v>1.1873229649572799E-4</v>
      </c>
      <c r="S24" s="122">
        <v>1.2309205225325957E-4</v>
      </c>
      <c r="T24" s="122">
        <v>1.2763664011339746E-5</v>
      </c>
      <c r="U24" s="122">
        <v>9.7957476526521826E-5</v>
      </c>
      <c r="V24" s="122">
        <v>1.6474468261512387E-2</v>
      </c>
      <c r="W24" s="122">
        <v>7.7268794519866422E-4</v>
      </c>
      <c r="X24" s="122">
        <v>1.0486479256267585E-6</v>
      </c>
      <c r="Y24" s="122">
        <v>8.2787994128428302E-6</v>
      </c>
      <c r="Z24" s="122">
        <v>9.3826393345552078E-7</v>
      </c>
      <c r="AA24" s="122">
        <v>8.2787994128428292E-7</v>
      </c>
      <c r="AB24" s="122">
        <v>1.1093591213209391E-5</v>
      </c>
      <c r="AC24" s="122" t="s">
        <v>421</v>
      </c>
      <c r="AD24" s="122" t="s">
        <v>421</v>
      </c>
      <c r="AE24" s="123"/>
      <c r="AF24" s="122">
        <v>552.03182481415047</v>
      </c>
      <c r="AG24" s="122" t="s">
        <v>420</v>
      </c>
      <c r="AH24" s="122">
        <v>642.06539177205639</v>
      </c>
      <c r="AI24" s="122" t="s">
        <v>420</v>
      </c>
      <c r="AJ24" s="122" t="s">
        <v>420</v>
      </c>
      <c r="AK24" s="122" t="s">
        <v>337</v>
      </c>
      <c r="AL24" s="124" t="s">
        <v>9</v>
      </c>
    </row>
    <row r="25" spans="1:38" s="90" customFormat="1" ht="26.25" customHeight="1" thickBot="1" x14ac:dyDescent="0.3">
      <c r="A25" s="77" t="s">
        <v>108</v>
      </c>
      <c r="B25" s="77" t="s">
        <v>138</v>
      </c>
      <c r="C25" s="77" t="s">
        <v>267</v>
      </c>
      <c r="D25" s="121"/>
      <c r="E25" s="122" t="s">
        <v>422</v>
      </c>
      <c r="F25" s="122" t="s">
        <v>422</v>
      </c>
      <c r="G25" s="122" t="s">
        <v>422</v>
      </c>
      <c r="H25" s="122" t="s">
        <v>422</v>
      </c>
      <c r="I25" s="122" t="s">
        <v>422</v>
      </c>
      <c r="J25" s="122" t="s">
        <v>422</v>
      </c>
      <c r="K25" s="122" t="s">
        <v>422</v>
      </c>
      <c r="L25" s="122" t="s">
        <v>422</v>
      </c>
      <c r="M25" s="122" t="s">
        <v>422</v>
      </c>
      <c r="N25" s="122" t="s">
        <v>422</v>
      </c>
      <c r="O25" s="122" t="s">
        <v>422</v>
      </c>
      <c r="P25" s="122" t="s">
        <v>422</v>
      </c>
      <c r="Q25" s="122" t="s">
        <v>422</v>
      </c>
      <c r="R25" s="122" t="s">
        <v>422</v>
      </c>
      <c r="S25" s="122" t="s">
        <v>422</v>
      </c>
      <c r="T25" s="122" t="s">
        <v>422</v>
      </c>
      <c r="U25" s="122" t="s">
        <v>422</v>
      </c>
      <c r="V25" s="122" t="s">
        <v>422</v>
      </c>
      <c r="W25" s="122" t="s">
        <v>422</v>
      </c>
      <c r="X25" s="122" t="s">
        <v>422</v>
      </c>
      <c r="Y25" s="122" t="s">
        <v>422</v>
      </c>
      <c r="Z25" s="122" t="s">
        <v>422</v>
      </c>
      <c r="AA25" s="122" t="s">
        <v>422</v>
      </c>
      <c r="AB25" s="122" t="s">
        <v>422</v>
      </c>
      <c r="AC25" s="122" t="s">
        <v>422</v>
      </c>
      <c r="AD25" s="122" t="s">
        <v>422</v>
      </c>
      <c r="AE25" s="123"/>
      <c r="AF25" s="122" t="s">
        <v>422</v>
      </c>
      <c r="AG25" s="122" t="s">
        <v>422</v>
      </c>
      <c r="AH25" s="122" t="s">
        <v>422</v>
      </c>
      <c r="AI25" s="122" t="s">
        <v>422</v>
      </c>
      <c r="AJ25" s="122" t="s">
        <v>422</v>
      </c>
      <c r="AK25" s="122" t="s">
        <v>337</v>
      </c>
      <c r="AL25" s="124" t="s">
        <v>9</v>
      </c>
    </row>
    <row r="26" spans="1:38" s="90" customFormat="1" ht="26.25" customHeight="1" thickBot="1" x14ac:dyDescent="0.3">
      <c r="A26" s="77" t="s">
        <v>108</v>
      </c>
      <c r="B26" s="77" t="s">
        <v>137</v>
      </c>
      <c r="C26" s="77" t="s">
        <v>276</v>
      </c>
      <c r="D26" s="121"/>
      <c r="E26" s="122" t="s">
        <v>422</v>
      </c>
      <c r="F26" s="122" t="s">
        <v>422</v>
      </c>
      <c r="G26" s="122" t="s">
        <v>422</v>
      </c>
      <c r="H26" s="122" t="s">
        <v>422</v>
      </c>
      <c r="I26" s="122" t="s">
        <v>422</v>
      </c>
      <c r="J26" s="122" t="s">
        <v>422</v>
      </c>
      <c r="K26" s="122" t="s">
        <v>422</v>
      </c>
      <c r="L26" s="122" t="s">
        <v>422</v>
      </c>
      <c r="M26" s="122" t="s">
        <v>422</v>
      </c>
      <c r="N26" s="122" t="s">
        <v>422</v>
      </c>
      <c r="O26" s="122" t="s">
        <v>422</v>
      </c>
      <c r="P26" s="122" t="s">
        <v>422</v>
      </c>
      <c r="Q26" s="122" t="s">
        <v>422</v>
      </c>
      <c r="R26" s="122" t="s">
        <v>422</v>
      </c>
      <c r="S26" s="122" t="s">
        <v>422</v>
      </c>
      <c r="T26" s="122" t="s">
        <v>422</v>
      </c>
      <c r="U26" s="122" t="s">
        <v>422</v>
      </c>
      <c r="V26" s="122" t="s">
        <v>422</v>
      </c>
      <c r="W26" s="122" t="s">
        <v>422</v>
      </c>
      <c r="X26" s="122" t="s">
        <v>422</v>
      </c>
      <c r="Y26" s="122" t="s">
        <v>422</v>
      </c>
      <c r="Z26" s="122" t="s">
        <v>422</v>
      </c>
      <c r="AA26" s="122" t="s">
        <v>422</v>
      </c>
      <c r="AB26" s="122" t="s">
        <v>422</v>
      </c>
      <c r="AC26" s="122" t="s">
        <v>422</v>
      </c>
      <c r="AD26" s="122" t="s">
        <v>422</v>
      </c>
      <c r="AE26" s="123"/>
      <c r="AF26" s="122" t="s">
        <v>422</v>
      </c>
      <c r="AG26" s="122" t="s">
        <v>422</v>
      </c>
      <c r="AH26" s="122" t="s">
        <v>422</v>
      </c>
      <c r="AI26" s="122" t="s">
        <v>422</v>
      </c>
      <c r="AJ26" s="122" t="s">
        <v>422</v>
      </c>
      <c r="AK26" s="122" t="s">
        <v>337</v>
      </c>
      <c r="AL26" s="124" t="s">
        <v>9</v>
      </c>
    </row>
    <row r="27" spans="1:38" s="90" customFormat="1" ht="26.25" customHeight="1" thickBot="1" x14ac:dyDescent="0.3">
      <c r="A27" s="77" t="s">
        <v>109</v>
      </c>
      <c r="B27" s="77" t="s">
        <v>139</v>
      </c>
      <c r="C27" s="77" t="s">
        <v>43</v>
      </c>
      <c r="D27" s="121"/>
      <c r="E27" s="122">
        <v>0.5720932545751255</v>
      </c>
      <c r="F27" s="122">
        <v>0.13141033644172759</v>
      </c>
      <c r="G27" s="122">
        <v>1.9399755225069438E-3</v>
      </c>
      <c r="H27" s="122">
        <v>3.0975765715449251E-2</v>
      </c>
      <c r="I27" s="122">
        <v>2.6932231982344161E-3</v>
      </c>
      <c r="J27" s="122">
        <v>2.6932231982344161E-3</v>
      </c>
      <c r="K27" s="122">
        <v>2.6932231982344161E-3</v>
      </c>
      <c r="L27" s="122">
        <v>1.0116701409465766E-3</v>
      </c>
      <c r="M27" s="122">
        <v>1.3883105695740652</v>
      </c>
      <c r="N27" s="122">
        <v>2.3870613604885666E-4</v>
      </c>
      <c r="O27" s="122">
        <v>2.9145076465405994E-5</v>
      </c>
      <c r="P27" s="122">
        <v>1.4411084614204368E-3</v>
      </c>
      <c r="Q27" s="122">
        <v>4.5103995779511194E-5</v>
      </c>
      <c r="R27" s="122">
        <v>1.3020974682087006E-3</v>
      </c>
      <c r="S27" s="122">
        <v>9.0947195836823809E-4</v>
      </c>
      <c r="T27" s="122">
        <v>3.1437266313113582E-4</v>
      </c>
      <c r="U27" s="122">
        <v>3.1917838628210414E-5</v>
      </c>
      <c r="V27" s="122">
        <v>5.3496262385388498E-3</v>
      </c>
      <c r="W27" s="122">
        <v>1.35972E-2</v>
      </c>
      <c r="X27" s="122">
        <v>1.9808751814999999E-3</v>
      </c>
      <c r="Y27" s="122">
        <v>1.9290526650999999E-3</v>
      </c>
      <c r="Z27" s="122">
        <v>1.365537805E-3</v>
      </c>
      <c r="AA27" s="122">
        <v>1.8508027335E-3</v>
      </c>
      <c r="AB27" s="122">
        <v>7.1262683850999995E-3</v>
      </c>
      <c r="AC27" s="122">
        <v>1.3597199999999999E-5</v>
      </c>
      <c r="AD27" s="122">
        <v>2.7205E-6</v>
      </c>
      <c r="AE27" s="123"/>
      <c r="AF27" s="122">
        <v>7389.4926892265003</v>
      </c>
      <c r="AG27" s="122" t="s">
        <v>420</v>
      </c>
      <c r="AH27" s="122">
        <v>8.8039386460000006</v>
      </c>
      <c r="AI27" s="122">
        <v>563.17162467909998</v>
      </c>
      <c r="AJ27" s="122" t="s">
        <v>420</v>
      </c>
      <c r="AK27" s="122" t="s">
        <v>420</v>
      </c>
      <c r="AL27" s="124" t="s">
        <v>9</v>
      </c>
    </row>
    <row r="28" spans="1:38" s="90" customFormat="1" ht="26.25" customHeight="1" thickBot="1" x14ac:dyDescent="0.3">
      <c r="A28" s="77" t="s">
        <v>109</v>
      </c>
      <c r="B28" s="77" t="s">
        <v>140</v>
      </c>
      <c r="C28" s="77" t="s">
        <v>123</v>
      </c>
      <c r="D28" s="121"/>
      <c r="E28" s="122">
        <v>0.32474142325379995</v>
      </c>
      <c r="F28" s="122">
        <v>2.4557928683753286E-2</v>
      </c>
      <c r="G28" s="122">
        <v>5.5770494696416877E-4</v>
      </c>
      <c r="H28" s="122">
        <v>2.7624169818552665E-3</v>
      </c>
      <c r="I28" s="122">
        <v>3.5299799871955987E-4</v>
      </c>
      <c r="J28" s="122">
        <v>3.5299799871955987E-4</v>
      </c>
      <c r="K28" s="122">
        <v>3.5299799871955987E-4</v>
      </c>
      <c r="L28" s="122">
        <v>1.6210667802953922E-4</v>
      </c>
      <c r="M28" s="122">
        <v>3.337818057572476E-2</v>
      </c>
      <c r="N28" s="122">
        <v>2.1858846632296957E-5</v>
      </c>
      <c r="O28" s="122">
        <v>2.2530114248913779E-6</v>
      </c>
      <c r="P28" s="122">
        <v>2.1784209801921063E-4</v>
      </c>
      <c r="Q28" s="122">
        <v>4.3382059456285519E-6</v>
      </c>
      <c r="R28" s="122">
        <v>3.3652665978082001E-4</v>
      </c>
      <c r="S28" s="122">
        <v>2.2613280897739788E-4</v>
      </c>
      <c r="T28" s="122">
        <v>1.1529299261878552E-5</v>
      </c>
      <c r="U28" s="122">
        <v>4.1703890414743489E-6</v>
      </c>
      <c r="V28" s="122">
        <v>7.4563552034075662E-4</v>
      </c>
      <c r="W28" s="122">
        <v>6.1650000000000008E-4</v>
      </c>
      <c r="X28" s="122">
        <v>7.2350422120000008E-4</v>
      </c>
      <c r="Y28" s="122">
        <v>8.1313210849999994E-4</v>
      </c>
      <c r="Z28" s="122">
        <v>6.3439258210000004E-4</v>
      </c>
      <c r="AA28" s="122">
        <v>6.7896242209999999E-4</v>
      </c>
      <c r="AB28" s="122">
        <v>2.8499913339000002E-3</v>
      </c>
      <c r="AC28" s="122">
        <v>6.1640000000000004E-7</v>
      </c>
      <c r="AD28" s="122">
        <v>1.237E-7</v>
      </c>
      <c r="AE28" s="123"/>
      <c r="AF28" s="122">
        <v>1549.1261882193</v>
      </c>
      <c r="AG28" s="122" t="s">
        <v>420</v>
      </c>
      <c r="AH28" s="122" t="s">
        <v>421</v>
      </c>
      <c r="AI28" s="122">
        <v>145.38358589340001</v>
      </c>
      <c r="AJ28" s="122" t="s">
        <v>420</v>
      </c>
      <c r="AK28" s="122" t="s">
        <v>420</v>
      </c>
      <c r="AL28" s="124" t="s">
        <v>9</v>
      </c>
    </row>
    <row r="29" spans="1:38" s="90" customFormat="1" ht="26.25" customHeight="1" thickBot="1" x14ac:dyDescent="0.3">
      <c r="A29" s="77" t="s">
        <v>109</v>
      </c>
      <c r="B29" s="77" t="s">
        <v>141</v>
      </c>
      <c r="C29" s="77" t="s">
        <v>124</v>
      </c>
      <c r="D29" s="121"/>
      <c r="E29" s="122">
        <v>0.34886081335198266</v>
      </c>
      <c r="F29" s="122">
        <v>6.8770025395299078E-3</v>
      </c>
      <c r="G29" s="122">
        <v>6.5149436031533396E-4</v>
      </c>
      <c r="H29" s="122">
        <v>9.1857997921266765E-4</v>
      </c>
      <c r="I29" s="122">
        <v>3.7883935088260609E-3</v>
      </c>
      <c r="J29" s="122">
        <v>3.7883935088260609E-3</v>
      </c>
      <c r="K29" s="122">
        <v>3.7883935088260609E-3</v>
      </c>
      <c r="L29" s="122">
        <v>1.4417307318598427E-3</v>
      </c>
      <c r="M29" s="122">
        <v>9.2807133747526346E-2</v>
      </c>
      <c r="N29" s="122">
        <v>2.2956491324665992E-5</v>
      </c>
      <c r="O29" s="122">
        <v>2.2956502185408699E-6</v>
      </c>
      <c r="P29" s="122">
        <v>2.4333858376712238E-4</v>
      </c>
      <c r="Q29" s="122">
        <v>4.591297721896061E-6</v>
      </c>
      <c r="R29" s="122">
        <v>3.9025978504551477E-4</v>
      </c>
      <c r="S29" s="122">
        <v>2.6170362803467988E-4</v>
      </c>
      <c r="T29" s="122">
        <v>9.1826416019486663E-6</v>
      </c>
      <c r="U29" s="122">
        <v>4.5912950067103814E-6</v>
      </c>
      <c r="V29" s="122">
        <v>8.2643301975229822E-4</v>
      </c>
      <c r="W29" s="122">
        <v>6.1889999999999992E-4</v>
      </c>
      <c r="X29" s="122">
        <v>1.0640790400000001E-4</v>
      </c>
      <c r="Y29" s="122">
        <v>6.4435897620000011E-4</v>
      </c>
      <c r="Z29" s="122">
        <v>7.20026819E-4</v>
      </c>
      <c r="AA29" s="122">
        <v>1.655234065E-4</v>
      </c>
      <c r="AB29" s="122">
        <v>1.6363171057000002E-3</v>
      </c>
      <c r="AC29" s="122">
        <v>2.1729999999999999E-7</v>
      </c>
      <c r="AD29" s="122">
        <v>4.3299999999999997E-8</v>
      </c>
      <c r="AE29" s="123"/>
      <c r="AF29" s="122">
        <v>1775.2137135662999</v>
      </c>
      <c r="AG29" s="122" t="s">
        <v>420</v>
      </c>
      <c r="AH29" s="122">
        <v>11.603861353699999</v>
      </c>
      <c r="AI29" s="122">
        <v>168.58685921669999</v>
      </c>
      <c r="AJ29" s="122" t="s">
        <v>420</v>
      </c>
      <c r="AK29" s="122" t="s">
        <v>420</v>
      </c>
      <c r="AL29" s="124" t="s">
        <v>9</v>
      </c>
    </row>
    <row r="30" spans="1:38" s="90" customFormat="1" ht="26.25" customHeight="1" thickBot="1" x14ac:dyDescent="0.3">
      <c r="A30" s="77" t="s">
        <v>109</v>
      </c>
      <c r="B30" s="77" t="s">
        <v>142</v>
      </c>
      <c r="C30" s="77" t="s">
        <v>44</v>
      </c>
      <c r="D30" s="121"/>
      <c r="E30" s="122">
        <v>5.8255788887691829E-3</v>
      </c>
      <c r="F30" s="122">
        <v>2.9583371669240008E-2</v>
      </c>
      <c r="G30" s="122">
        <v>1.6443802898430651E-5</v>
      </c>
      <c r="H30" s="122">
        <v>8.4238021553231817E-5</v>
      </c>
      <c r="I30" s="122">
        <v>3.1399981314863293E-4</v>
      </c>
      <c r="J30" s="122">
        <v>3.1399981314863293E-4</v>
      </c>
      <c r="K30" s="122">
        <v>3.1399981314863293E-4</v>
      </c>
      <c r="L30" s="122">
        <v>6.7477074486794938E-5</v>
      </c>
      <c r="M30" s="122">
        <v>0.11682666583377589</v>
      </c>
      <c r="N30" s="122">
        <v>3.2994195791201437E-6</v>
      </c>
      <c r="O30" s="122">
        <v>4.3392442089019127E-5</v>
      </c>
      <c r="P30" s="122">
        <v>1.6263378222650739E-5</v>
      </c>
      <c r="Q30" s="122">
        <v>5.5997681021681617E-7</v>
      </c>
      <c r="R30" s="122">
        <v>1.9295750611422028E-4</v>
      </c>
      <c r="S30" s="122">
        <v>7.3481366050518072E-3</v>
      </c>
      <c r="T30" s="122">
        <v>3.0513949388973294E-4</v>
      </c>
      <c r="U30" s="122">
        <v>4.3204262043912775E-5</v>
      </c>
      <c r="V30" s="122">
        <v>4.3088792009705551E-3</v>
      </c>
      <c r="W30" s="122">
        <v>3.6200000000000002E-4</v>
      </c>
      <c r="X30" s="122">
        <v>1.2353127500000001E-5</v>
      </c>
      <c r="Y30" s="122">
        <v>1.4152206199999999E-5</v>
      </c>
      <c r="Z30" s="122">
        <v>1.0004324100000001E-5</v>
      </c>
      <c r="AA30" s="122">
        <v>1.5239172000000001E-5</v>
      </c>
      <c r="AB30" s="122">
        <v>5.17488298E-5</v>
      </c>
      <c r="AC30" s="122">
        <v>3.6160000000000001E-7</v>
      </c>
      <c r="AD30" s="122">
        <v>9.1399999999999998E-8</v>
      </c>
      <c r="AE30" s="123"/>
      <c r="AF30" s="122">
        <v>74.139369133700001</v>
      </c>
      <c r="AG30" s="122" t="s">
        <v>420</v>
      </c>
      <c r="AH30" s="122" t="s">
        <v>421</v>
      </c>
      <c r="AI30" s="122">
        <v>5.117310507</v>
      </c>
      <c r="AJ30" s="122" t="s">
        <v>420</v>
      </c>
      <c r="AK30" s="122" t="s">
        <v>420</v>
      </c>
      <c r="AL30" s="124" t="s">
        <v>9</v>
      </c>
    </row>
    <row r="31" spans="1:38" s="90" customFormat="1" ht="26.25" customHeight="1" thickBot="1" x14ac:dyDescent="0.3">
      <c r="A31" s="77" t="s">
        <v>109</v>
      </c>
      <c r="B31" s="77" t="s">
        <v>143</v>
      </c>
      <c r="C31" s="77" t="s">
        <v>45</v>
      </c>
      <c r="D31" s="121"/>
      <c r="E31" s="122" t="s">
        <v>420</v>
      </c>
      <c r="F31" s="122">
        <v>0.34238556995305891</v>
      </c>
      <c r="G31" s="122" t="s">
        <v>420</v>
      </c>
      <c r="H31" s="122" t="s">
        <v>420</v>
      </c>
      <c r="I31" s="116" t="s">
        <v>420</v>
      </c>
      <c r="J31" s="116" t="s">
        <v>420</v>
      </c>
      <c r="K31" s="116" t="s">
        <v>420</v>
      </c>
      <c r="L31" s="116" t="s">
        <v>420</v>
      </c>
      <c r="M31" s="122" t="s">
        <v>420</v>
      </c>
      <c r="N31" s="116" t="s">
        <v>420</v>
      </c>
      <c r="O31" s="116" t="s">
        <v>420</v>
      </c>
      <c r="P31" s="122" t="s">
        <v>420</v>
      </c>
      <c r="Q31" s="116" t="s">
        <v>420</v>
      </c>
      <c r="R31" s="116" t="s">
        <v>420</v>
      </c>
      <c r="S31" s="116" t="s">
        <v>420</v>
      </c>
      <c r="T31" s="116" t="s">
        <v>420</v>
      </c>
      <c r="U31" s="116" t="s">
        <v>420</v>
      </c>
      <c r="V31" s="116" t="s">
        <v>420</v>
      </c>
      <c r="W31" s="122" t="s">
        <v>420</v>
      </c>
      <c r="X31" s="122" t="s">
        <v>420</v>
      </c>
      <c r="Y31" s="122" t="s">
        <v>420</v>
      </c>
      <c r="Z31" s="122" t="s">
        <v>420</v>
      </c>
      <c r="AA31" s="122" t="s">
        <v>420</v>
      </c>
      <c r="AB31" s="122" t="s">
        <v>420</v>
      </c>
      <c r="AC31" s="122" t="s">
        <v>420</v>
      </c>
      <c r="AD31" s="122" t="s">
        <v>420</v>
      </c>
      <c r="AE31" s="123"/>
      <c r="AF31" s="122">
        <v>14.303459117299999</v>
      </c>
      <c r="AG31" s="122" t="s">
        <v>420</v>
      </c>
      <c r="AH31" s="122" t="s">
        <v>420</v>
      </c>
      <c r="AI31" s="122">
        <v>0.98531592160000003</v>
      </c>
      <c r="AJ31" s="122" t="s">
        <v>420</v>
      </c>
      <c r="AK31" s="122" t="s">
        <v>420</v>
      </c>
      <c r="AL31" s="124" t="s">
        <v>9</v>
      </c>
    </row>
    <row r="32" spans="1:38" s="90" customFormat="1" ht="26.25" customHeight="1" thickBot="1" x14ac:dyDescent="0.3">
      <c r="A32" s="77" t="s">
        <v>109</v>
      </c>
      <c r="B32" s="77" t="s">
        <v>144</v>
      </c>
      <c r="C32" s="77" t="s">
        <v>46</v>
      </c>
      <c r="D32" s="121"/>
      <c r="E32" s="122" t="s">
        <v>420</v>
      </c>
      <c r="F32" s="122" t="s">
        <v>420</v>
      </c>
      <c r="G32" s="122" t="s">
        <v>420</v>
      </c>
      <c r="H32" s="122" t="s">
        <v>420</v>
      </c>
      <c r="I32" s="122">
        <v>5.5727239199259725E-2</v>
      </c>
      <c r="J32" s="122">
        <v>0.11301614473270881</v>
      </c>
      <c r="K32" s="122">
        <v>0.1383267749870494</v>
      </c>
      <c r="L32" s="122">
        <v>1.1138869943895416E-2</v>
      </c>
      <c r="M32" s="122" t="s">
        <v>420</v>
      </c>
      <c r="N32" s="126">
        <v>0.49013074963420672</v>
      </c>
      <c r="O32" s="122">
        <v>2.0484395566667114E-3</v>
      </c>
      <c r="P32" s="116" t="s">
        <v>421</v>
      </c>
      <c r="Q32" s="122">
        <v>5.5579551119732031E-3</v>
      </c>
      <c r="R32" s="122">
        <v>0.18398145719843853</v>
      </c>
      <c r="S32" s="122">
        <v>4.0481815478491194</v>
      </c>
      <c r="T32" s="122">
        <v>2.7606932916576787E-2</v>
      </c>
      <c r="U32" s="122">
        <v>2.766535499740987E-3</v>
      </c>
      <c r="V32" s="122">
        <v>1.126439505879185</v>
      </c>
      <c r="W32" s="122" t="s">
        <v>421</v>
      </c>
      <c r="X32" s="122" t="s">
        <v>421</v>
      </c>
      <c r="Y32" s="122" t="s">
        <v>421</v>
      </c>
      <c r="Z32" s="122" t="s">
        <v>421</v>
      </c>
      <c r="AA32" s="122" t="s">
        <v>421</v>
      </c>
      <c r="AB32" s="122" t="s">
        <v>421</v>
      </c>
      <c r="AC32" s="122" t="s">
        <v>421</v>
      </c>
      <c r="AD32" s="122" t="s">
        <v>421</v>
      </c>
      <c r="AE32" s="123"/>
      <c r="AF32" s="122" t="s">
        <v>420</v>
      </c>
      <c r="AG32" s="122" t="s">
        <v>420</v>
      </c>
      <c r="AH32" s="122" t="s">
        <v>420</v>
      </c>
      <c r="AI32" s="122" t="s">
        <v>420</v>
      </c>
      <c r="AJ32" s="122" t="s">
        <v>420</v>
      </c>
      <c r="AK32" s="122">
        <v>3523.8434031972929</v>
      </c>
      <c r="AL32" s="124" t="s">
        <v>381</v>
      </c>
    </row>
    <row r="33" spans="1:38" s="90" customFormat="1" ht="26.25" customHeight="1" thickBot="1" x14ac:dyDescent="0.3">
      <c r="A33" s="77" t="s">
        <v>109</v>
      </c>
      <c r="B33" s="77" t="s">
        <v>145</v>
      </c>
      <c r="C33" s="77" t="s">
        <v>47</v>
      </c>
      <c r="D33" s="121"/>
      <c r="E33" s="122" t="s">
        <v>420</v>
      </c>
      <c r="F33" s="122" t="s">
        <v>420</v>
      </c>
      <c r="G33" s="122" t="s">
        <v>420</v>
      </c>
      <c r="H33" s="122" t="s">
        <v>420</v>
      </c>
      <c r="I33" s="122">
        <v>1.6695311759571129E-2</v>
      </c>
      <c r="J33" s="122">
        <v>3.0917243999205819E-2</v>
      </c>
      <c r="K33" s="122">
        <v>6.1834487998411639E-2</v>
      </c>
      <c r="L33" s="122">
        <v>6.5544557278316296E-4</v>
      </c>
      <c r="M33" s="127" t="s">
        <v>420</v>
      </c>
      <c r="N33" s="128" t="s">
        <v>421</v>
      </c>
      <c r="O33" s="116" t="s">
        <v>421</v>
      </c>
      <c r="P33" s="122" t="s">
        <v>421</v>
      </c>
      <c r="Q33" s="116" t="s">
        <v>421</v>
      </c>
      <c r="R33" s="116" t="s">
        <v>421</v>
      </c>
      <c r="S33" s="116" t="s">
        <v>421</v>
      </c>
      <c r="T33" s="116" t="s">
        <v>421</v>
      </c>
      <c r="U33" s="116" t="s">
        <v>421</v>
      </c>
      <c r="V33" s="116" t="s">
        <v>421</v>
      </c>
      <c r="W33" s="122" t="s">
        <v>421</v>
      </c>
      <c r="X33" s="122" t="s">
        <v>421</v>
      </c>
      <c r="Y33" s="122" t="s">
        <v>421</v>
      </c>
      <c r="Z33" s="122" t="s">
        <v>421</v>
      </c>
      <c r="AA33" s="122" t="s">
        <v>421</v>
      </c>
      <c r="AB33" s="122" t="s">
        <v>421</v>
      </c>
      <c r="AC33" s="122" t="s">
        <v>421</v>
      </c>
      <c r="AD33" s="122" t="s">
        <v>421</v>
      </c>
      <c r="AE33" s="123"/>
      <c r="AF33" s="122" t="s">
        <v>420</v>
      </c>
      <c r="AG33" s="122" t="s">
        <v>420</v>
      </c>
      <c r="AH33" s="122" t="s">
        <v>420</v>
      </c>
      <c r="AI33" s="122" t="s">
        <v>420</v>
      </c>
      <c r="AJ33" s="122" t="s">
        <v>420</v>
      </c>
      <c r="AK33" s="122">
        <v>3523.8434031972929</v>
      </c>
      <c r="AL33" s="124" t="s">
        <v>381</v>
      </c>
    </row>
    <row r="34" spans="1:38" s="90" customFormat="1" ht="26.25" customHeight="1" thickBot="1" x14ac:dyDescent="0.3">
      <c r="A34" s="77" t="s">
        <v>107</v>
      </c>
      <c r="B34" s="77" t="s">
        <v>146</v>
      </c>
      <c r="C34" s="77" t="s">
        <v>48</v>
      </c>
      <c r="D34" s="121"/>
      <c r="E34" s="122">
        <v>4.6065511522405449E-2</v>
      </c>
      <c r="F34" s="122">
        <v>4.0888337544907867E-3</v>
      </c>
      <c r="G34" s="122">
        <v>9.0695018583899148E-5</v>
      </c>
      <c r="H34" s="122">
        <v>6.1597033454898174E-6</v>
      </c>
      <c r="I34" s="122">
        <v>1.2043542676120275E-3</v>
      </c>
      <c r="J34" s="122">
        <v>1.2655734051561596E-3</v>
      </c>
      <c r="K34" s="122">
        <v>1.3362399404694477E-3</v>
      </c>
      <c r="L34" s="122">
        <v>7.8283027394781797E-4</v>
      </c>
      <c r="M34" s="122">
        <v>9.4058292189718746E-3</v>
      </c>
      <c r="N34" s="122" t="s">
        <v>421</v>
      </c>
      <c r="O34" s="122">
        <v>8.8049747208535426E-6</v>
      </c>
      <c r="P34" s="122" t="s">
        <v>421</v>
      </c>
      <c r="Q34" s="122" t="s">
        <v>421</v>
      </c>
      <c r="R34" s="122">
        <v>4.3949294422114464E-5</v>
      </c>
      <c r="S34" s="122">
        <v>1.4942004311697386E-3</v>
      </c>
      <c r="T34" s="122">
        <v>6.1521454272744919E-5</v>
      </c>
      <c r="U34" s="122">
        <v>8.8049747208535426E-6</v>
      </c>
      <c r="V34" s="122">
        <v>8.7898588844228934E-4</v>
      </c>
      <c r="W34" s="122" t="s">
        <v>421</v>
      </c>
      <c r="X34" s="122">
        <v>2.6377134571484E-5</v>
      </c>
      <c r="Y34" s="122">
        <v>4.3949294422114464E-5</v>
      </c>
      <c r="Z34" s="122" t="s">
        <v>421</v>
      </c>
      <c r="AA34" s="122" t="s">
        <v>421</v>
      </c>
      <c r="AB34" s="122">
        <v>7.0326428993598475E-5</v>
      </c>
      <c r="AC34" s="122" t="s">
        <v>420</v>
      </c>
      <c r="AD34" s="122" t="s">
        <v>420</v>
      </c>
      <c r="AE34" s="123"/>
      <c r="AF34" s="122">
        <v>37.789591076624646</v>
      </c>
      <c r="AG34" s="122" t="s">
        <v>420</v>
      </c>
      <c r="AH34" s="122" t="s">
        <v>420</v>
      </c>
      <c r="AI34" s="122" t="s">
        <v>420</v>
      </c>
      <c r="AJ34" s="122" t="s">
        <v>420</v>
      </c>
      <c r="AK34" s="122" t="s">
        <v>337</v>
      </c>
      <c r="AL34" s="124" t="s">
        <v>9</v>
      </c>
    </row>
    <row r="35" spans="1:38" s="90" customFormat="1" ht="26.25" customHeight="1" thickBot="1" x14ac:dyDescent="0.3">
      <c r="A35" s="77" t="s">
        <v>110</v>
      </c>
      <c r="B35" s="77" t="s">
        <v>147</v>
      </c>
      <c r="C35" s="77" t="s">
        <v>49</v>
      </c>
      <c r="D35" s="121"/>
      <c r="E35" s="122" t="s">
        <v>422</v>
      </c>
      <c r="F35" s="122" t="s">
        <v>422</v>
      </c>
      <c r="G35" s="122" t="s">
        <v>422</v>
      </c>
      <c r="H35" s="122" t="s">
        <v>422</v>
      </c>
      <c r="I35" s="122" t="s">
        <v>422</v>
      </c>
      <c r="J35" s="122" t="s">
        <v>422</v>
      </c>
      <c r="K35" s="122" t="s">
        <v>422</v>
      </c>
      <c r="L35" s="122" t="s">
        <v>422</v>
      </c>
      <c r="M35" s="122" t="s">
        <v>422</v>
      </c>
      <c r="N35" s="122" t="s">
        <v>422</v>
      </c>
      <c r="O35" s="122" t="s">
        <v>422</v>
      </c>
      <c r="P35" s="122" t="s">
        <v>422</v>
      </c>
      <c r="Q35" s="122" t="s">
        <v>422</v>
      </c>
      <c r="R35" s="122" t="s">
        <v>422</v>
      </c>
      <c r="S35" s="122" t="s">
        <v>422</v>
      </c>
      <c r="T35" s="122" t="s">
        <v>422</v>
      </c>
      <c r="U35" s="122" t="s">
        <v>422</v>
      </c>
      <c r="V35" s="122" t="s">
        <v>422</v>
      </c>
      <c r="W35" s="122" t="s">
        <v>422</v>
      </c>
      <c r="X35" s="122" t="s">
        <v>422</v>
      </c>
      <c r="Y35" s="122" t="s">
        <v>422</v>
      </c>
      <c r="Z35" s="122" t="s">
        <v>422</v>
      </c>
      <c r="AA35" s="122" t="s">
        <v>422</v>
      </c>
      <c r="AB35" s="122" t="s">
        <v>422</v>
      </c>
      <c r="AC35" s="122" t="s">
        <v>422</v>
      </c>
      <c r="AD35" s="122" t="s">
        <v>422</v>
      </c>
      <c r="AE35" s="123"/>
      <c r="AF35" s="122" t="s">
        <v>422</v>
      </c>
      <c r="AG35" s="122" t="s">
        <v>422</v>
      </c>
      <c r="AH35" s="122" t="s">
        <v>422</v>
      </c>
      <c r="AI35" s="122" t="s">
        <v>422</v>
      </c>
      <c r="AJ35" s="122" t="s">
        <v>422</v>
      </c>
      <c r="AK35" s="122" t="s">
        <v>337</v>
      </c>
      <c r="AL35" s="124" t="s">
        <v>9</v>
      </c>
    </row>
    <row r="36" spans="1:38" s="90" customFormat="1" ht="26.25" customHeight="1" thickBot="1" x14ac:dyDescent="0.3">
      <c r="A36" s="77" t="s">
        <v>110</v>
      </c>
      <c r="B36" s="77" t="s">
        <v>148</v>
      </c>
      <c r="C36" s="77" t="s">
        <v>296</v>
      </c>
      <c r="D36" s="121"/>
      <c r="E36" s="122">
        <v>2.2858042218943435E-2</v>
      </c>
      <c r="F36" s="122">
        <v>5.5403841943422452E-4</v>
      </c>
      <c r="G36" s="122">
        <v>5.7619995621159352E-4</v>
      </c>
      <c r="H36" s="122">
        <v>2.3142976263223892E-4</v>
      </c>
      <c r="I36" s="122">
        <v>3.161712580237975E-4</v>
      </c>
      <c r="J36" s="122">
        <v>3.387549193112116E-4</v>
      </c>
      <c r="K36" s="122">
        <v>3.387549193112116E-4</v>
      </c>
      <c r="L36" s="122">
        <v>1.5291460376384597E-5</v>
      </c>
      <c r="M36" s="122">
        <v>1.2157185889299555E-3</v>
      </c>
      <c r="N36" s="122">
        <v>4.1157139729399545E-5</v>
      </c>
      <c r="O36" s="122">
        <v>3.1659338253384259E-6</v>
      </c>
      <c r="P36" s="122">
        <v>9.4978014760152777E-6</v>
      </c>
      <c r="Q36" s="122">
        <v>1.2663735301353704E-5</v>
      </c>
      <c r="R36" s="122">
        <v>1.5829669126692128E-5</v>
      </c>
      <c r="S36" s="122">
        <v>2.7860217662978147E-4</v>
      </c>
      <c r="T36" s="122">
        <v>3.1659338253384254E-4</v>
      </c>
      <c r="U36" s="122">
        <v>3.1659338253384256E-5</v>
      </c>
      <c r="V36" s="122">
        <v>3.799120590406111E-4</v>
      </c>
      <c r="W36" s="122">
        <v>4.1157139729399545E-5</v>
      </c>
      <c r="X36" s="122">
        <v>6.3318676506768522E-7</v>
      </c>
      <c r="Y36" s="122">
        <v>3.1659338253384259E-6</v>
      </c>
      <c r="Z36" s="122">
        <v>3.1659338253384259E-6</v>
      </c>
      <c r="AA36" s="122">
        <v>3.1659338253384261E-7</v>
      </c>
      <c r="AB36" s="122">
        <v>7.2816477982783806E-6</v>
      </c>
      <c r="AC36" s="122">
        <v>2.5327470602707407E-5</v>
      </c>
      <c r="AD36" s="122">
        <v>1.2030548536286018E-5</v>
      </c>
      <c r="AE36" s="123"/>
      <c r="AF36" s="122">
        <v>13.61351544895523</v>
      </c>
      <c r="AG36" s="122" t="s">
        <v>420</v>
      </c>
      <c r="AH36" s="122" t="s">
        <v>420</v>
      </c>
      <c r="AI36" s="122" t="s">
        <v>420</v>
      </c>
      <c r="AJ36" s="122" t="s">
        <v>420</v>
      </c>
      <c r="AK36" s="122" t="s">
        <v>337</v>
      </c>
      <c r="AL36" s="124" t="s">
        <v>9</v>
      </c>
    </row>
    <row r="37" spans="1:38" s="90" customFormat="1" ht="26.25" customHeight="1" thickBot="1" x14ac:dyDescent="0.3">
      <c r="A37" s="77" t="s">
        <v>107</v>
      </c>
      <c r="B37" s="77" t="s">
        <v>149</v>
      </c>
      <c r="C37" s="77" t="s">
        <v>344</v>
      </c>
      <c r="D37" s="121"/>
      <c r="E37" s="122" t="s">
        <v>420</v>
      </c>
      <c r="F37" s="122" t="s">
        <v>420</v>
      </c>
      <c r="G37" s="122" t="s">
        <v>420</v>
      </c>
      <c r="H37" s="122" t="s">
        <v>420</v>
      </c>
      <c r="I37" s="122" t="s">
        <v>420</v>
      </c>
      <c r="J37" s="122" t="s">
        <v>420</v>
      </c>
      <c r="K37" s="122" t="s">
        <v>420</v>
      </c>
      <c r="L37" s="122" t="s">
        <v>420</v>
      </c>
      <c r="M37" s="122" t="s">
        <v>420</v>
      </c>
      <c r="N37" s="122" t="s">
        <v>420</v>
      </c>
      <c r="O37" s="122" t="s">
        <v>420</v>
      </c>
      <c r="P37" s="122" t="s">
        <v>420</v>
      </c>
      <c r="Q37" s="122" t="s">
        <v>420</v>
      </c>
      <c r="R37" s="122" t="s">
        <v>420</v>
      </c>
      <c r="S37" s="122" t="s">
        <v>420</v>
      </c>
      <c r="T37" s="122" t="s">
        <v>420</v>
      </c>
      <c r="U37" s="122" t="s">
        <v>420</v>
      </c>
      <c r="V37" s="122" t="s">
        <v>420</v>
      </c>
      <c r="W37" s="122" t="s">
        <v>420</v>
      </c>
      <c r="X37" s="122" t="s">
        <v>420</v>
      </c>
      <c r="Y37" s="122" t="s">
        <v>420</v>
      </c>
      <c r="Z37" s="122" t="s">
        <v>420</v>
      </c>
      <c r="AA37" s="122" t="s">
        <v>420</v>
      </c>
      <c r="AB37" s="122" t="s">
        <v>420</v>
      </c>
      <c r="AC37" s="122" t="s">
        <v>420</v>
      </c>
      <c r="AD37" s="122" t="s">
        <v>420</v>
      </c>
      <c r="AE37" s="123"/>
      <c r="AF37" s="122" t="s">
        <v>420</v>
      </c>
      <c r="AG37" s="122" t="s">
        <v>420</v>
      </c>
      <c r="AH37" s="122">
        <v>5.0075399354922006</v>
      </c>
      <c r="AI37" s="122" t="s">
        <v>420</v>
      </c>
      <c r="AJ37" s="122" t="s">
        <v>420</v>
      </c>
      <c r="AK37" s="122" t="s">
        <v>337</v>
      </c>
      <c r="AL37" s="124" t="s">
        <v>9</v>
      </c>
    </row>
    <row r="38" spans="1:38" s="90" customFormat="1" ht="26.25" customHeight="1" thickBot="1" x14ac:dyDescent="0.3">
      <c r="A38" s="77" t="s">
        <v>107</v>
      </c>
      <c r="B38" s="77" t="s">
        <v>150</v>
      </c>
      <c r="C38" s="77" t="s">
        <v>249</v>
      </c>
      <c r="D38" s="129"/>
      <c r="E38" s="122">
        <v>1.9771796106562846E-3</v>
      </c>
      <c r="F38" s="122">
        <v>2.7258250516164374E-4</v>
      </c>
      <c r="G38" s="122">
        <v>4.4318112785744892E-6</v>
      </c>
      <c r="H38" s="122">
        <v>3.2807036285381757E-6</v>
      </c>
      <c r="I38" s="122">
        <v>8.4472594399170536E-5</v>
      </c>
      <c r="J38" s="122">
        <v>1.9288516182106768E-4</v>
      </c>
      <c r="K38" s="122">
        <v>1.0010303579177837E-3</v>
      </c>
      <c r="L38" s="122">
        <v>4.6571504557503503E-5</v>
      </c>
      <c r="M38" s="122">
        <v>2.7384927907865989E-3</v>
      </c>
      <c r="N38" s="122">
        <v>1.9002008299818972E-10</v>
      </c>
      <c r="O38" s="122">
        <v>5.6429186971827552E-6</v>
      </c>
      <c r="P38" s="122" t="s">
        <v>421</v>
      </c>
      <c r="Q38" s="122" t="s">
        <v>421</v>
      </c>
      <c r="R38" s="122">
        <v>2.2165515938505036E-5</v>
      </c>
      <c r="S38" s="122">
        <v>8.0389079263555542E-4</v>
      </c>
      <c r="T38" s="122">
        <v>3.034582702409185E-5</v>
      </c>
      <c r="U38" s="122">
        <v>4.115747027657333E-6</v>
      </c>
      <c r="V38" s="122">
        <v>4.6273827480989904E-4</v>
      </c>
      <c r="W38" s="122" t="s">
        <v>421</v>
      </c>
      <c r="X38" s="122">
        <v>1.2348158395376967E-5</v>
      </c>
      <c r="Y38" s="122">
        <v>2.057631110982073E-5</v>
      </c>
      <c r="Z38" s="122" t="s">
        <v>420</v>
      </c>
      <c r="AA38" s="122" t="s">
        <v>420</v>
      </c>
      <c r="AB38" s="122">
        <v>3.2924469505197678E-5</v>
      </c>
      <c r="AC38" s="122" t="s">
        <v>421</v>
      </c>
      <c r="AD38" s="122" t="s">
        <v>420</v>
      </c>
      <c r="AE38" s="123"/>
      <c r="AF38" s="122">
        <v>17.708960843610114</v>
      </c>
      <c r="AG38" s="122" t="s">
        <v>420</v>
      </c>
      <c r="AH38" s="122" t="s">
        <v>420</v>
      </c>
      <c r="AI38" s="122">
        <v>2.701613105821247E-5</v>
      </c>
      <c r="AJ38" s="122" t="s">
        <v>420</v>
      </c>
      <c r="AK38" s="122" t="s">
        <v>337</v>
      </c>
      <c r="AL38" s="124" t="s">
        <v>9</v>
      </c>
    </row>
    <row r="39" spans="1:38" s="90" customFormat="1" ht="26.25" customHeight="1" thickBot="1" x14ac:dyDescent="0.3">
      <c r="A39" s="77" t="s">
        <v>101</v>
      </c>
      <c r="B39" s="77" t="s">
        <v>151</v>
      </c>
      <c r="C39" s="77" t="s">
        <v>345</v>
      </c>
      <c r="D39" s="121"/>
      <c r="E39" s="122">
        <v>0.34176941932835392</v>
      </c>
      <c r="F39" s="122">
        <v>0.25949278183586078</v>
      </c>
      <c r="G39" s="122">
        <v>1.0030326797847846E-2</v>
      </c>
      <c r="H39" s="122">
        <v>1.3597452756094206E-4</v>
      </c>
      <c r="I39" s="122">
        <v>3.235334294064194E-2</v>
      </c>
      <c r="J39" s="122">
        <v>3.6432578767470199E-2</v>
      </c>
      <c r="K39" s="122">
        <v>3.6432578767470199E-2</v>
      </c>
      <c r="L39" s="122">
        <v>1.4021349497329857E-2</v>
      </c>
      <c r="M39" s="122">
        <v>0.41935363295282824</v>
      </c>
      <c r="N39" s="122">
        <v>1.0989061189204077E-2</v>
      </c>
      <c r="O39" s="122">
        <v>2.1305170824103501E-4</v>
      </c>
      <c r="P39" s="122">
        <v>1.1459652941856046E-3</v>
      </c>
      <c r="Q39" s="122">
        <v>1.6898634044293728E-3</v>
      </c>
      <c r="R39" s="122">
        <v>1.3728751555755413E-2</v>
      </c>
      <c r="S39" s="122">
        <v>4.1054955867605028E-3</v>
      </c>
      <c r="T39" s="122">
        <v>0.17009945825083875</v>
      </c>
      <c r="U39" s="122">
        <v>7.2176917220324638E-4</v>
      </c>
      <c r="V39" s="122">
        <v>3.1848347557329605E-2</v>
      </c>
      <c r="W39" s="122">
        <v>8.1584716536565217E-3</v>
      </c>
      <c r="X39" s="122">
        <v>2.5835160236578982E-6</v>
      </c>
      <c r="Y39" s="122">
        <v>2.0396179134141307E-5</v>
      </c>
      <c r="Z39" s="122">
        <v>2.3115669685360148E-6</v>
      </c>
      <c r="AA39" s="122">
        <v>2.0396179134141305E-6</v>
      </c>
      <c r="AB39" s="122">
        <v>2.7330880039749347E-5</v>
      </c>
      <c r="AC39" s="122">
        <v>2.9914396063407248E-4</v>
      </c>
      <c r="AD39" s="122">
        <v>1.7676688582922465E-7</v>
      </c>
      <c r="AE39" s="123"/>
      <c r="AF39" s="122">
        <v>1360.6578408533694</v>
      </c>
      <c r="AG39" s="122" t="s">
        <v>420</v>
      </c>
      <c r="AH39" s="122">
        <v>10093.261628377875</v>
      </c>
      <c r="AI39" s="122">
        <v>5.7334726248002124</v>
      </c>
      <c r="AJ39" s="122" t="s">
        <v>420</v>
      </c>
      <c r="AK39" s="122" t="s">
        <v>337</v>
      </c>
      <c r="AL39" s="124" t="s">
        <v>9</v>
      </c>
    </row>
    <row r="40" spans="1:38" s="90" customFormat="1" ht="26.25" customHeight="1" thickBot="1" x14ac:dyDescent="0.3">
      <c r="A40" s="77" t="s">
        <v>107</v>
      </c>
      <c r="B40" s="77" t="s">
        <v>152</v>
      </c>
      <c r="C40" s="77" t="s">
        <v>346</v>
      </c>
      <c r="D40" s="121"/>
      <c r="E40" s="122" t="s">
        <v>423</v>
      </c>
      <c r="F40" s="122" t="s">
        <v>423</v>
      </c>
      <c r="G40" s="122" t="s">
        <v>423</v>
      </c>
      <c r="H40" s="122" t="s">
        <v>423</v>
      </c>
      <c r="I40" s="122" t="s">
        <v>423</v>
      </c>
      <c r="J40" s="122" t="s">
        <v>423</v>
      </c>
      <c r="K40" s="122" t="s">
        <v>423</v>
      </c>
      <c r="L40" s="122" t="s">
        <v>423</v>
      </c>
      <c r="M40" s="122" t="s">
        <v>423</v>
      </c>
      <c r="N40" s="122" t="s">
        <v>423</v>
      </c>
      <c r="O40" s="122" t="s">
        <v>423</v>
      </c>
      <c r="P40" s="122" t="s">
        <v>423</v>
      </c>
      <c r="Q40" s="122" t="s">
        <v>423</v>
      </c>
      <c r="R40" s="122" t="s">
        <v>423</v>
      </c>
      <c r="S40" s="122" t="s">
        <v>423</v>
      </c>
      <c r="T40" s="122" t="s">
        <v>423</v>
      </c>
      <c r="U40" s="122" t="s">
        <v>423</v>
      </c>
      <c r="V40" s="122" t="s">
        <v>423</v>
      </c>
      <c r="W40" s="122" t="s">
        <v>423</v>
      </c>
      <c r="X40" s="122" t="s">
        <v>423</v>
      </c>
      <c r="Y40" s="122" t="s">
        <v>423</v>
      </c>
      <c r="Z40" s="122" t="s">
        <v>423</v>
      </c>
      <c r="AA40" s="122" t="s">
        <v>423</v>
      </c>
      <c r="AB40" s="122" t="s">
        <v>423</v>
      </c>
      <c r="AC40" s="122" t="s">
        <v>423</v>
      </c>
      <c r="AD40" s="122" t="s">
        <v>423</v>
      </c>
      <c r="AE40" s="123"/>
      <c r="AF40" s="122" t="s">
        <v>423</v>
      </c>
      <c r="AG40" s="122" t="s">
        <v>423</v>
      </c>
      <c r="AH40" s="122" t="s">
        <v>423</v>
      </c>
      <c r="AI40" s="122" t="s">
        <v>423</v>
      </c>
      <c r="AJ40" s="122" t="s">
        <v>423</v>
      </c>
      <c r="AK40" s="122" t="s">
        <v>337</v>
      </c>
      <c r="AL40" s="124" t="s">
        <v>9</v>
      </c>
    </row>
    <row r="41" spans="1:38" s="90" customFormat="1" ht="26.25" customHeight="1" thickBot="1" x14ac:dyDescent="0.3">
      <c r="A41" s="77" t="s">
        <v>101</v>
      </c>
      <c r="B41" s="77" t="s">
        <v>153</v>
      </c>
      <c r="C41" s="77" t="s">
        <v>347</v>
      </c>
      <c r="D41" s="121"/>
      <c r="E41" s="122">
        <v>0.63096848663106642</v>
      </c>
      <c r="F41" s="122">
        <v>0.14778827040171663</v>
      </c>
      <c r="G41" s="122">
        <v>8.3038814302549308E-2</v>
      </c>
      <c r="H41" s="122">
        <v>7.6520554457096216E-3</v>
      </c>
      <c r="I41" s="122">
        <v>9.7152562092084588E-2</v>
      </c>
      <c r="J41" s="122">
        <v>9.8650308761209018E-2</v>
      </c>
      <c r="K41" s="122">
        <v>0.10599340423534448</v>
      </c>
      <c r="L41" s="122">
        <v>1.0553737064545722E-2</v>
      </c>
      <c r="M41" s="122">
        <v>1.4444416367164961</v>
      </c>
      <c r="N41" s="122">
        <v>1.5741858163342542E-2</v>
      </c>
      <c r="O41" s="122">
        <v>4.3201340259842787E-4</v>
      </c>
      <c r="P41" s="122">
        <v>2.3581508201292933E-3</v>
      </c>
      <c r="Q41" s="122">
        <v>2.7336336869660991E-3</v>
      </c>
      <c r="R41" s="122">
        <v>5.8825538954119187E-3</v>
      </c>
      <c r="S41" s="122">
        <v>4.7088762828999906E-3</v>
      </c>
      <c r="T41" s="122">
        <v>1.7515957207793074E-3</v>
      </c>
      <c r="U41" s="122">
        <v>9.2130502965006341E-4</v>
      </c>
      <c r="V41" s="122">
        <v>5.0361848213530902E-2</v>
      </c>
      <c r="W41" s="122">
        <v>0.10306451907129192</v>
      </c>
      <c r="X41" s="122">
        <v>2.426394357983527E-2</v>
      </c>
      <c r="Y41" s="122">
        <v>3.5598670352344861E-2</v>
      </c>
      <c r="Z41" s="122">
        <v>1.4343622039780653E-2</v>
      </c>
      <c r="AA41" s="122">
        <v>1.2608383155061865E-2</v>
      </c>
      <c r="AB41" s="122">
        <v>8.6814619127022652E-2</v>
      </c>
      <c r="AC41" s="122">
        <v>2.1574807452947573E-4</v>
      </c>
      <c r="AD41" s="122">
        <v>1.3545228704449165E-2</v>
      </c>
      <c r="AE41" s="123"/>
      <c r="AF41" s="122">
        <v>3562.1119301915728</v>
      </c>
      <c r="AG41" s="122">
        <v>75.400681638159213</v>
      </c>
      <c r="AH41" s="122">
        <v>14741.476368397938</v>
      </c>
      <c r="AI41" s="122">
        <v>220.29614815462861</v>
      </c>
      <c r="AJ41" s="122" t="s">
        <v>420</v>
      </c>
      <c r="AK41" s="122" t="s">
        <v>337</v>
      </c>
      <c r="AL41" s="124" t="s">
        <v>9</v>
      </c>
    </row>
    <row r="42" spans="1:38" s="90" customFormat="1" ht="26.25" customHeight="1" thickBot="1" x14ac:dyDescent="0.3">
      <c r="A42" s="77" t="s">
        <v>107</v>
      </c>
      <c r="B42" s="77" t="s">
        <v>154</v>
      </c>
      <c r="C42" s="77" t="s">
        <v>50</v>
      </c>
      <c r="D42" s="121"/>
      <c r="E42" s="122">
        <v>2.5041186111600575E-3</v>
      </c>
      <c r="F42" s="122">
        <v>2.9828060628896747E-2</v>
      </c>
      <c r="G42" s="122">
        <v>3.0791331649470446E-6</v>
      </c>
      <c r="H42" s="122">
        <v>4.6397822684185161E-6</v>
      </c>
      <c r="I42" s="122">
        <v>1.7255513358945657E-4</v>
      </c>
      <c r="J42" s="122">
        <v>1.908640136961765E-4</v>
      </c>
      <c r="K42" s="122">
        <v>2.1135361443505658E-4</v>
      </c>
      <c r="L42" s="122">
        <v>2.5796762809416003E-5</v>
      </c>
      <c r="M42" s="122">
        <v>0.20088637620166824</v>
      </c>
      <c r="N42" s="122">
        <v>1.0157730961360572E-5</v>
      </c>
      <c r="O42" s="122">
        <v>4.5423331441644604E-6</v>
      </c>
      <c r="P42" s="122" t="s">
        <v>421</v>
      </c>
      <c r="Q42" s="122" t="s">
        <v>421</v>
      </c>
      <c r="R42" s="122">
        <v>5.6642844829647907E-5</v>
      </c>
      <c r="S42" s="122">
        <v>1.4899989685083744E-3</v>
      </c>
      <c r="T42" s="122">
        <v>3.4364578789596022E-5</v>
      </c>
      <c r="U42" s="122">
        <v>4.1066059815244601E-6</v>
      </c>
      <c r="V42" s="122">
        <v>6.870975851174378E-4</v>
      </c>
      <c r="W42" s="122" t="s">
        <v>421</v>
      </c>
      <c r="X42" s="122">
        <v>1.2659472120288577E-5</v>
      </c>
      <c r="Y42" s="122">
        <v>1.3774376288288578E-5</v>
      </c>
      <c r="Z42" s="122" t="s">
        <v>420</v>
      </c>
      <c r="AA42" s="122" t="s">
        <v>420</v>
      </c>
      <c r="AB42" s="122">
        <v>2.6433848408577146E-5</v>
      </c>
      <c r="AC42" s="122" t="s">
        <v>421</v>
      </c>
      <c r="AD42" s="122" t="s">
        <v>420</v>
      </c>
      <c r="AE42" s="123"/>
      <c r="AF42" s="122">
        <v>18.192264498153367</v>
      </c>
      <c r="AG42" s="122" t="s">
        <v>420</v>
      </c>
      <c r="AH42" s="122" t="s">
        <v>420</v>
      </c>
      <c r="AI42" s="122">
        <v>1.4441767763504969</v>
      </c>
      <c r="AJ42" s="122" t="s">
        <v>420</v>
      </c>
      <c r="AK42" s="122" t="s">
        <v>337</v>
      </c>
      <c r="AL42" s="124" t="s">
        <v>9</v>
      </c>
    </row>
    <row r="43" spans="1:38" s="90" customFormat="1" ht="26.25" customHeight="1" thickBot="1" x14ac:dyDescent="0.3">
      <c r="A43" s="77" t="s">
        <v>101</v>
      </c>
      <c r="B43" s="77" t="s">
        <v>155</v>
      </c>
      <c r="C43" s="77" t="s">
        <v>51</v>
      </c>
      <c r="D43" s="121"/>
      <c r="E43" s="122" t="s">
        <v>422</v>
      </c>
      <c r="F43" s="122" t="s">
        <v>422</v>
      </c>
      <c r="G43" s="122" t="s">
        <v>422</v>
      </c>
      <c r="H43" s="122" t="s">
        <v>422</v>
      </c>
      <c r="I43" s="122" t="s">
        <v>422</v>
      </c>
      <c r="J43" s="122" t="s">
        <v>422</v>
      </c>
      <c r="K43" s="122" t="s">
        <v>422</v>
      </c>
      <c r="L43" s="122" t="s">
        <v>422</v>
      </c>
      <c r="M43" s="122" t="s">
        <v>422</v>
      </c>
      <c r="N43" s="122" t="s">
        <v>422</v>
      </c>
      <c r="O43" s="122" t="s">
        <v>422</v>
      </c>
      <c r="P43" s="122" t="s">
        <v>422</v>
      </c>
      <c r="Q43" s="122" t="s">
        <v>422</v>
      </c>
      <c r="R43" s="122" t="s">
        <v>422</v>
      </c>
      <c r="S43" s="122" t="s">
        <v>422</v>
      </c>
      <c r="T43" s="122" t="s">
        <v>422</v>
      </c>
      <c r="U43" s="122" t="s">
        <v>422</v>
      </c>
      <c r="V43" s="122" t="s">
        <v>422</v>
      </c>
      <c r="W43" s="122" t="s">
        <v>422</v>
      </c>
      <c r="X43" s="122" t="s">
        <v>422</v>
      </c>
      <c r="Y43" s="122" t="s">
        <v>422</v>
      </c>
      <c r="Z43" s="122" t="s">
        <v>422</v>
      </c>
      <c r="AA43" s="122" t="s">
        <v>422</v>
      </c>
      <c r="AB43" s="122" t="s">
        <v>422</v>
      </c>
      <c r="AC43" s="122" t="s">
        <v>422</v>
      </c>
      <c r="AD43" s="122" t="s">
        <v>422</v>
      </c>
      <c r="AE43" s="123"/>
      <c r="AF43" s="122" t="s">
        <v>422</v>
      </c>
      <c r="AG43" s="122" t="s">
        <v>422</v>
      </c>
      <c r="AH43" s="122" t="s">
        <v>422</v>
      </c>
      <c r="AI43" s="122" t="s">
        <v>422</v>
      </c>
      <c r="AJ43" s="122" t="s">
        <v>422</v>
      </c>
      <c r="AK43" s="122" t="s">
        <v>337</v>
      </c>
      <c r="AL43" s="124" t="s">
        <v>9</v>
      </c>
    </row>
    <row r="44" spans="1:38" s="90" customFormat="1" ht="26.25" customHeight="1" thickBot="1" x14ac:dyDescent="0.3">
      <c r="A44" s="77" t="s">
        <v>107</v>
      </c>
      <c r="B44" s="77" t="s">
        <v>156</v>
      </c>
      <c r="C44" s="77" t="s">
        <v>52</v>
      </c>
      <c r="D44" s="121"/>
      <c r="E44" s="122">
        <v>3.9764566465113726E-4</v>
      </c>
      <c r="F44" s="122">
        <v>1.3782653981867163E-3</v>
      </c>
      <c r="G44" s="122">
        <v>5.5434509113238153E-7</v>
      </c>
      <c r="H44" s="122">
        <v>3.9438432358120815E-7</v>
      </c>
      <c r="I44" s="122">
        <v>1.2278926276869303E-4</v>
      </c>
      <c r="J44" s="122">
        <v>1.3162953534317956E-4</v>
      </c>
      <c r="K44" s="122">
        <v>2.2092976174472678E-4</v>
      </c>
      <c r="L44" s="122">
        <v>1.7392356352873803E-5</v>
      </c>
      <c r="M44" s="122">
        <v>1.1442452861036994E-2</v>
      </c>
      <c r="N44" s="122">
        <v>3.3448192533646421E-7</v>
      </c>
      <c r="O44" s="122">
        <v>1.8325491599457004E-6</v>
      </c>
      <c r="P44" s="122" t="s">
        <v>421</v>
      </c>
      <c r="Q44" s="122" t="s">
        <v>421</v>
      </c>
      <c r="R44" s="122">
        <v>5.1731224189884666E-6</v>
      </c>
      <c r="S44" s="122">
        <v>2.323661584485126E-4</v>
      </c>
      <c r="T44" s="122">
        <v>6.2848693959502429E-6</v>
      </c>
      <c r="U44" s="122">
        <v>5.5587283538088835E-7</v>
      </c>
      <c r="V44" s="122">
        <v>1.3410425656612481E-4</v>
      </c>
      <c r="W44" s="122" t="s">
        <v>421</v>
      </c>
      <c r="X44" s="122">
        <v>1.8670279541045133E-6</v>
      </c>
      <c r="Y44" s="122">
        <v>2.7083223832408546E-6</v>
      </c>
      <c r="Z44" s="122" t="s">
        <v>420</v>
      </c>
      <c r="AA44" s="122" t="s">
        <v>420</v>
      </c>
      <c r="AB44" s="122">
        <v>4.5753503373453709E-6</v>
      </c>
      <c r="AC44" s="122" t="s">
        <v>421</v>
      </c>
      <c r="AD44" s="122" t="s">
        <v>420</v>
      </c>
      <c r="AE44" s="123"/>
      <c r="AF44" s="122">
        <v>2.4078766537434704</v>
      </c>
      <c r="AG44" s="122" t="s">
        <v>420</v>
      </c>
      <c r="AH44" s="122" t="s">
        <v>420</v>
      </c>
      <c r="AI44" s="122">
        <v>4.755501307500868E-2</v>
      </c>
      <c r="AJ44" s="122" t="s">
        <v>420</v>
      </c>
      <c r="AK44" s="122" t="s">
        <v>337</v>
      </c>
      <c r="AL44" s="124" t="s">
        <v>9</v>
      </c>
    </row>
    <row r="45" spans="1:38" s="90" customFormat="1" ht="26.25" customHeight="1" thickBot="1" x14ac:dyDescent="0.3">
      <c r="A45" s="77" t="s">
        <v>107</v>
      </c>
      <c r="B45" s="77" t="s">
        <v>157</v>
      </c>
      <c r="C45" s="77" t="s">
        <v>117</v>
      </c>
      <c r="D45" s="121"/>
      <c r="E45" s="122" t="s">
        <v>422</v>
      </c>
      <c r="F45" s="122" t="s">
        <v>422</v>
      </c>
      <c r="G45" s="122" t="s">
        <v>422</v>
      </c>
      <c r="H45" s="122" t="s">
        <v>422</v>
      </c>
      <c r="I45" s="122" t="s">
        <v>422</v>
      </c>
      <c r="J45" s="122" t="s">
        <v>422</v>
      </c>
      <c r="K45" s="122" t="s">
        <v>422</v>
      </c>
      <c r="L45" s="122" t="s">
        <v>422</v>
      </c>
      <c r="M45" s="122" t="s">
        <v>422</v>
      </c>
      <c r="N45" s="122" t="s">
        <v>422</v>
      </c>
      <c r="O45" s="122" t="s">
        <v>422</v>
      </c>
      <c r="P45" s="122" t="s">
        <v>422</v>
      </c>
      <c r="Q45" s="122" t="s">
        <v>422</v>
      </c>
      <c r="R45" s="122" t="s">
        <v>422</v>
      </c>
      <c r="S45" s="122" t="s">
        <v>422</v>
      </c>
      <c r="T45" s="122" t="s">
        <v>422</v>
      </c>
      <c r="U45" s="122" t="s">
        <v>422</v>
      </c>
      <c r="V45" s="122" t="s">
        <v>422</v>
      </c>
      <c r="W45" s="122" t="s">
        <v>422</v>
      </c>
      <c r="X45" s="122" t="s">
        <v>422</v>
      </c>
      <c r="Y45" s="122" t="s">
        <v>422</v>
      </c>
      <c r="Z45" s="122" t="s">
        <v>422</v>
      </c>
      <c r="AA45" s="122" t="s">
        <v>422</v>
      </c>
      <c r="AB45" s="122" t="s">
        <v>422</v>
      </c>
      <c r="AC45" s="122" t="s">
        <v>422</v>
      </c>
      <c r="AD45" s="122" t="s">
        <v>422</v>
      </c>
      <c r="AE45" s="123"/>
      <c r="AF45" s="122" t="s">
        <v>422</v>
      </c>
      <c r="AG45" s="122" t="s">
        <v>422</v>
      </c>
      <c r="AH45" s="122" t="s">
        <v>422</v>
      </c>
      <c r="AI45" s="122" t="s">
        <v>422</v>
      </c>
      <c r="AJ45" s="122" t="s">
        <v>422</v>
      </c>
      <c r="AK45" s="122" t="s">
        <v>337</v>
      </c>
      <c r="AL45" s="124" t="s">
        <v>9</v>
      </c>
    </row>
    <row r="46" spans="1:38" s="90" customFormat="1" ht="26.25" customHeight="1" thickBot="1" x14ac:dyDescent="0.3">
      <c r="A46" s="77" t="s">
        <v>101</v>
      </c>
      <c r="B46" s="77" t="s">
        <v>158</v>
      </c>
      <c r="C46" s="77" t="s">
        <v>53</v>
      </c>
      <c r="D46" s="121"/>
      <c r="E46" s="122" t="s">
        <v>422</v>
      </c>
      <c r="F46" s="122" t="s">
        <v>422</v>
      </c>
      <c r="G46" s="122" t="s">
        <v>422</v>
      </c>
      <c r="H46" s="122" t="s">
        <v>422</v>
      </c>
      <c r="I46" s="122" t="s">
        <v>422</v>
      </c>
      <c r="J46" s="122" t="s">
        <v>422</v>
      </c>
      <c r="K46" s="122" t="s">
        <v>422</v>
      </c>
      <c r="L46" s="122" t="s">
        <v>422</v>
      </c>
      <c r="M46" s="122" t="s">
        <v>422</v>
      </c>
      <c r="N46" s="122" t="s">
        <v>422</v>
      </c>
      <c r="O46" s="122" t="s">
        <v>422</v>
      </c>
      <c r="P46" s="122" t="s">
        <v>422</v>
      </c>
      <c r="Q46" s="122" t="s">
        <v>422</v>
      </c>
      <c r="R46" s="122" t="s">
        <v>422</v>
      </c>
      <c r="S46" s="122" t="s">
        <v>422</v>
      </c>
      <c r="T46" s="122" t="s">
        <v>422</v>
      </c>
      <c r="U46" s="122" t="s">
        <v>422</v>
      </c>
      <c r="V46" s="122" t="s">
        <v>422</v>
      </c>
      <c r="W46" s="122" t="s">
        <v>422</v>
      </c>
      <c r="X46" s="122" t="s">
        <v>422</v>
      </c>
      <c r="Y46" s="122" t="s">
        <v>422</v>
      </c>
      <c r="Z46" s="122" t="s">
        <v>422</v>
      </c>
      <c r="AA46" s="122" t="s">
        <v>422</v>
      </c>
      <c r="AB46" s="122" t="s">
        <v>422</v>
      </c>
      <c r="AC46" s="122" t="s">
        <v>422</v>
      </c>
      <c r="AD46" s="122" t="s">
        <v>422</v>
      </c>
      <c r="AE46" s="123"/>
      <c r="AF46" s="122" t="s">
        <v>422</v>
      </c>
      <c r="AG46" s="122" t="s">
        <v>422</v>
      </c>
      <c r="AH46" s="122" t="s">
        <v>422</v>
      </c>
      <c r="AI46" s="122" t="s">
        <v>422</v>
      </c>
      <c r="AJ46" s="122" t="s">
        <v>422</v>
      </c>
      <c r="AK46" s="122" t="s">
        <v>337</v>
      </c>
      <c r="AL46" s="124" t="s">
        <v>9</v>
      </c>
    </row>
    <row r="47" spans="1:38" s="90" customFormat="1" ht="26.25" customHeight="1" thickBot="1" x14ac:dyDescent="0.3">
      <c r="A47" s="77" t="s">
        <v>107</v>
      </c>
      <c r="B47" s="77" t="s">
        <v>159</v>
      </c>
      <c r="C47" s="77" t="s">
        <v>54</v>
      </c>
      <c r="D47" s="121"/>
      <c r="E47" s="122">
        <v>4.0445508728050283E-5</v>
      </c>
      <c r="F47" s="122">
        <v>5.6668757511748815E-6</v>
      </c>
      <c r="G47" s="122">
        <v>1.2042768014144209E-8</v>
      </c>
      <c r="H47" s="122">
        <v>1.0456845818424104E-8</v>
      </c>
      <c r="I47" s="122">
        <v>8.7650410870525326E-6</v>
      </c>
      <c r="J47" s="122">
        <v>5.1818222481083826E-5</v>
      </c>
      <c r="K47" s="122">
        <v>3.5024461641695431E-4</v>
      </c>
      <c r="L47" s="122">
        <v>2.0713693771101524E-6</v>
      </c>
      <c r="M47" s="122">
        <v>2.1585779474092711E-5</v>
      </c>
      <c r="N47" s="122" t="s">
        <v>420</v>
      </c>
      <c r="O47" s="122">
        <v>1.8696821968582833E-6</v>
      </c>
      <c r="P47" s="122" t="s">
        <v>421</v>
      </c>
      <c r="Q47" s="122" t="s">
        <v>421</v>
      </c>
      <c r="R47" s="122">
        <v>2.8262821101336699E-6</v>
      </c>
      <c r="S47" s="122">
        <v>1.6603195155894183E-4</v>
      </c>
      <c r="T47" s="122">
        <v>2.802388743867169E-6</v>
      </c>
      <c r="U47" s="122">
        <v>1.1183848452957111E-8</v>
      </c>
      <c r="V47" s="122">
        <v>9.0703614013601575E-5</v>
      </c>
      <c r="W47" s="122" t="s">
        <v>421</v>
      </c>
      <c r="X47" s="122">
        <v>2.6904288055462271E-8</v>
      </c>
      <c r="Y47" s="122">
        <v>4.7037136258548439E-8</v>
      </c>
      <c r="Z47" s="122" t="s">
        <v>420</v>
      </c>
      <c r="AA47" s="122" t="s">
        <v>420</v>
      </c>
      <c r="AB47" s="122">
        <v>7.394142431401072E-8</v>
      </c>
      <c r="AC47" s="122" t="s">
        <v>421</v>
      </c>
      <c r="AD47" s="122" t="s">
        <v>420</v>
      </c>
      <c r="AE47" s="123"/>
      <c r="AF47" s="122">
        <v>4.8090548347715513E-2</v>
      </c>
      <c r="AG47" s="122" t="s">
        <v>420</v>
      </c>
      <c r="AH47" s="122" t="s">
        <v>420</v>
      </c>
      <c r="AI47" s="122" t="s">
        <v>420</v>
      </c>
      <c r="AJ47" s="122" t="s">
        <v>420</v>
      </c>
      <c r="AK47" s="122" t="s">
        <v>337</v>
      </c>
      <c r="AL47" s="124" t="s">
        <v>9</v>
      </c>
    </row>
    <row r="48" spans="1:38" s="90" customFormat="1" ht="26.25" customHeight="1" thickBot="1" x14ac:dyDescent="0.3">
      <c r="A48" s="77" t="s">
        <v>102</v>
      </c>
      <c r="B48" s="77" t="s">
        <v>160</v>
      </c>
      <c r="C48" s="77" t="s">
        <v>55</v>
      </c>
      <c r="D48" s="121"/>
      <c r="E48" s="122" t="s">
        <v>422</v>
      </c>
      <c r="F48" s="122" t="s">
        <v>422</v>
      </c>
      <c r="G48" s="122" t="s">
        <v>422</v>
      </c>
      <c r="H48" s="122" t="s">
        <v>422</v>
      </c>
      <c r="I48" s="122" t="s">
        <v>422</v>
      </c>
      <c r="J48" s="122" t="s">
        <v>422</v>
      </c>
      <c r="K48" s="122" t="s">
        <v>422</v>
      </c>
      <c r="L48" s="122" t="s">
        <v>422</v>
      </c>
      <c r="M48" s="122" t="s">
        <v>422</v>
      </c>
      <c r="N48" s="122" t="s">
        <v>422</v>
      </c>
      <c r="O48" s="122" t="s">
        <v>422</v>
      </c>
      <c r="P48" s="122" t="s">
        <v>422</v>
      </c>
      <c r="Q48" s="122" t="s">
        <v>422</v>
      </c>
      <c r="R48" s="122" t="s">
        <v>422</v>
      </c>
      <c r="S48" s="122" t="s">
        <v>422</v>
      </c>
      <c r="T48" s="122" t="s">
        <v>422</v>
      </c>
      <c r="U48" s="122" t="s">
        <v>422</v>
      </c>
      <c r="V48" s="122" t="s">
        <v>422</v>
      </c>
      <c r="W48" s="122" t="s">
        <v>422</v>
      </c>
      <c r="X48" s="122" t="s">
        <v>422</v>
      </c>
      <c r="Y48" s="122" t="s">
        <v>422</v>
      </c>
      <c r="Z48" s="122" t="s">
        <v>422</v>
      </c>
      <c r="AA48" s="122" t="s">
        <v>422</v>
      </c>
      <c r="AB48" s="122" t="s">
        <v>422</v>
      </c>
      <c r="AC48" s="122" t="s">
        <v>422</v>
      </c>
      <c r="AD48" s="122" t="s">
        <v>422</v>
      </c>
      <c r="AE48" s="123"/>
      <c r="AF48" s="122" t="s">
        <v>422</v>
      </c>
      <c r="AG48" s="122" t="s">
        <v>422</v>
      </c>
      <c r="AH48" s="122" t="s">
        <v>422</v>
      </c>
      <c r="AI48" s="122" t="s">
        <v>422</v>
      </c>
      <c r="AJ48" s="122" t="s">
        <v>422</v>
      </c>
      <c r="AK48" s="122" t="s">
        <v>337</v>
      </c>
      <c r="AL48" s="124" t="s">
        <v>308</v>
      </c>
    </row>
    <row r="49" spans="1:38" s="90" customFormat="1" ht="26.25" customHeight="1" thickBot="1" x14ac:dyDescent="0.3">
      <c r="A49" s="77" t="s">
        <v>102</v>
      </c>
      <c r="B49" s="77" t="s">
        <v>161</v>
      </c>
      <c r="C49" s="77" t="s">
        <v>56</v>
      </c>
      <c r="D49" s="121"/>
      <c r="E49" s="122" t="s">
        <v>422</v>
      </c>
      <c r="F49" s="122" t="s">
        <v>422</v>
      </c>
      <c r="G49" s="122" t="s">
        <v>422</v>
      </c>
      <c r="H49" s="122" t="s">
        <v>422</v>
      </c>
      <c r="I49" s="122" t="s">
        <v>422</v>
      </c>
      <c r="J49" s="122" t="s">
        <v>422</v>
      </c>
      <c r="K49" s="122" t="s">
        <v>422</v>
      </c>
      <c r="L49" s="122" t="s">
        <v>422</v>
      </c>
      <c r="M49" s="122" t="s">
        <v>422</v>
      </c>
      <c r="N49" s="122" t="s">
        <v>422</v>
      </c>
      <c r="O49" s="122" t="s">
        <v>422</v>
      </c>
      <c r="P49" s="122" t="s">
        <v>422</v>
      </c>
      <c r="Q49" s="122" t="s">
        <v>422</v>
      </c>
      <c r="R49" s="122" t="s">
        <v>422</v>
      </c>
      <c r="S49" s="122" t="s">
        <v>422</v>
      </c>
      <c r="T49" s="122" t="s">
        <v>422</v>
      </c>
      <c r="U49" s="122" t="s">
        <v>422</v>
      </c>
      <c r="V49" s="122" t="s">
        <v>422</v>
      </c>
      <c r="W49" s="122" t="s">
        <v>422</v>
      </c>
      <c r="X49" s="122" t="s">
        <v>422</v>
      </c>
      <c r="Y49" s="122" t="s">
        <v>422</v>
      </c>
      <c r="Z49" s="122" t="s">
        <v>422</v>
      </c>
      <c r="AA49" s="122" t="s">
        <v>422</v>
      </c>
      <c r="AB49" s="122" t="s">
        <v>422</v>
      </c>
      <c r="AC49" s="122" t="s">
        <v>422</v>
      </c>
      <c r="AD49" s="122" t="s">
        <v>422</v>
      </c>
      <c r="AE49" s="123"/>
      <c r="AF49" s="122" t="s">
        <v>422</v>
      </c>
      <c r="AG49" s="122" t="s">
        <v>422</v>
      </c>
      <c r="AH49" s="122" t="s">
        <v>422</v>
      </c>
      <c r="AI49" s="122" t="s">
        <v>422</v>
      </c>
      <c r="AJ49" s="122" t="s">
        <v>422</v>
      </c>
      <c r="AK49" s="122" t="s">
        <v>337</v>
      </c>
      <c r="AL49" s="124" t="s">
        <v>309</v>
      </c>
    </row>
    <row r="50" spans="1:38" s="90" customFormat="1" ht="26.25" customHeight="1" thickBot="1" x14ac:dyDescent="0.3">
      <c r="A50" s="77" t="s">
        <v>102</v>
      </c>
      <c r="B50" s="77" t="s">
        <v>162</v>
      </c>
      <c r="C50" s="77" t="s">
        <v>57</v>
      </c>
      <c r="D50" s="121"/>
      <c r="E50" s="122" t="s">
        <v>422</v>
      </c>
      <c r="F50" s="122" t="s">
        <v>422</v>
      </c>
      <c r="G50" s="122" t="s">
        <v>422</v>
      </c>
      <c r="H50" s="122" t="s">
        <v>422</v>
      </c>
      <c r="I50" s="122" t="s">
        <v>422</v>
      </c>
      <c r="J50" s="122" t="s">
        <v>422</v>
      </c>
      <c r="K50" s="122" t="s">
        <v>422</v>
      </c>
      <c r="L50" s="122" t="s">
        <v>422</v>
      </c>
      <c r="M50" s="122" t="s">
        <v>422</v>
      </c>
      <c r="N50" s="122" t="s">
        <v>422</v>
      </c>
      <c r="O50" s="122" t="s">
        <v>422</v>
      </c>
      <c r="P50" s="122" t="s">
        <v>422</v>
      </c>
      <c r="Q50" s="122" t="s">
        <v>422</v>
      </c>
      <c r="R50" s="122" t="s">
        <v>422</v>
      </c>
      <c r="S50" s="122" t="s">
        <v>422</v>
      </c>
      <c r="T50" s="122" t="s">
        <v>422</v>
      </c>
      <c r="U50" s="122" t="s">
        <v>422</v>
      </c>
      <c r="V50" s="122" t="s">
        <v>422</v>
      </c>
      <c r="W50" s="122" t="s">
        <v>422</v>
      </c>
      <c r="X50" s="122" t="s">
        <v>422</v>
      </c>
      <c r="Y50" s="122" t="s">
        <v>422</v>
      </c>
      <c r="Z50" s="122" t="s">
        <v>422</v>
      </c>
      <c r="AA50" s="122" t="s">
        <v>422</v>
      </c>
      <c r="AB50" s="122" t="s">
        <v>422</v>
      </c>
      <c r="AC50" s="122" t="s">
        <v>422</v>
      </c>
      <c r="AD50" s="122" t="s">
        <v>422</v>
      </c>
      <c r="AE50" s="123"/>
      <c r="AF50" s="122" t="s">
        <v>422</v>
      </c>
      <c r="AG50" s="122" t="s">
        <v>422</v>
      </c>
      <c r="AH50" s="122" t="s">
        <v>422</v>
      </c>
      <c r="AI50" s="122" t="s">
        <v>422</v>
      </c>
      <c r="AJ50" s="122" t="s">
        <v>422</v>
      </c>
      <c r="AK50" s="122" t="s">
        <v>337</v>
      </c>
      <c r="AL50" s="124" t="s">
        <v>394</v>
      </c>
    </row>
    <row r="51" spans="1:38" s="90" customFormat="1" ht="26.25" customHeight="1" thickBot="1" x14ac:dyDescent="0.3">
      <c r="A51" s="77" t="s">
        <v>102</v>
      </c>
      <c r="B51" s="77" t="s">
        <v>163</v>
      </c>
      <c r="C51" s="77" t="s">
        <v>118</v>
      </c>
      <c r="D51" s="121"/>
      <c r="E51" s="122" t="s">
        <v>422</v>
      </c>
      <c r="F51" s="122" t="s">
        <v>422</v>
      </c>
      <c r="G51" s="122" t="s">
        <v>422</v>
      </c>
      <c r="H51" s="122" t="s">
        <v>422</v>
      </c>
      <c r="I51" s="122" t="s">
        <v>422</v>
      </c>
      <c r="J51" s="122" t="s">
        <v>422</v>
      </c>
      <c r="K51" s="122" t="s">
        <v>422</v>
      </c>
      <c r="L51" s="122" t="s">
        <v>422</v>
      </c>
      <c r="M51" s="122" t="s">
        <v>422</v>
      </c>
      <c r="N51" s="122" t="s">
        <v>422</v>
      </c>
      <c r="O51" s="122" t="s">
        <v>422</v>
      </c>
      <c r="P51" s="122" t="s">
        <v>422</v>
      </c>
      <c r="Q51" s="122" t="s">
        <v>422</v>
      </c>
      <c r="R51" s="122" t="s">
        <v>422</v>
      </c>
      <c r="S51" s="122" t="s">
        <v>422</v>
      </c>
      <c r="T51" s="122" t="s">
        <v>422</v>
      </c>
      <c r="U51" s="122" t="s">
        <v>422</v>
      </c>
      <c r="V51" s="122" t="s">
        <v>422</v>
      </c>
      <c r="W51" s="122" t="s">
        <v>422</v>
      </c>
      <c r="X51" s="122" t="s">
        <v>422</v>
      </c>
      <c r="Y51" s="122" t="s">
        <v>422</v>
      </c>
      <c r="Z51" s="122" t="s">
        <v>422</v>
      </c>
      <c r="AA51" s="122" t="s">
        <v>422</v>
      </c>
      <c r="AB51" s="122" t="s">
        <v>422</v>
      </c>
      <c r="AC51" s="122" t="s">
        <v>422</v>
      </c>
      <c r="AD51" s="122" t="s">
        <v>422</v>
      </c>
      <c r="AE51" s="123"/>
      <c r="AF51" s="122" t="s">
        <v>422</v>
      </c>
      <c r="AG51" s="122" t="s">
        <v>422</v>
      </c>
      <c r="AH51" s="122" t="s">
        <v>422</v>
      </c>
      <c r="AI51" s="122" t="s">
        <v>422</v>
      </c>
      <c r="AJ51" s="122" t="s">
        <v>422</v>
      </c>
      <c r="AK51" s="122" t="s">
        <v>337</v>
      </c>
      <c r="AL51" s="124" t="s">
        <v>310</v>
      </c>
    </row>
    <row r="52" spans="1:38" s="90" customFormat="1" ht="26.25" customHeight="1" thickBot="1" x14ac:dyDescent="0.3">
      <c r="A52" s="77" t="s">
        <v>102</v>
      </c>
      <c r="B52" s="77" t="s">
        <v>279</v>
      </c>
      <c r="C52" s="77" t="s">
        <v>348</v>
      </c>
      <c r="D52" s="121"/>
      <c r="E52" s="122" t="s">
        <v>422</v>
      </c>
      <c r="F52" s="122" t="s">
        <v>422</v>
      </c>
      <c r="G52" s="122" t="s">
        <v>422</v>
      </c>
      <c r="H52" s="122" t="s">
        <v>422</v>
      </c>
      <c r="I52" s="122" t="s">
        <v>422</v>
      </c>
      <c r="J52" s="122" t="s">
        <v>422</v>
      </c>
      <c r="K52" s="122" t="s">
        <v>422</v>
      </c>
      <c r="L52" s="122" t="s">
        <v>422</v>
      </c>
      <c r="M52" s="122" t="s">
        <v>422</v>
      </c>
      <c r="N52" s="122" t="s">
        <v>422</v>
      </c>
      <c r="O52" s="122" t="s">
        <v>422</v>
      </c>
      <c r="P52" s="122" t="s">
        <v>422</v>
      </c>
      <c r="Q52" s="122" t="s">
        <v>422</v>
      </c>
      <c r="R52" s="122" t="s">
        <v>422</v>
      </c>
      <c r="S52" s="122" t="s">
        <v>422</v>
      </c>
      <c r="T52" s="122" t="s">
        <v>422</v>
      </c>
      <c r="U52" s="122" t="s">
        <v>422</v>
      </c>
      <c r="V52" s="122" t="s">
        <v>422</v>
      </c>
      <c r="W52" s="122" t="s">
        <v>422</v>
      </c>
      <c r="X52" s="122" t="s">
        <v>422</v>
      </c>
      <c r="Y52" s="122" t="s">
        <v>422</v>
      </c>
      <c r="Z52" s="122" t="s">
        <v>422</v>
      </c>
      <c r="AA52" s="122" t="s">
        <v>422</v>
      </c>
      <c r="AB52" s="122" t="s">
        <v>422</v>
      </c>
      <c r="AC52" s="122" t="s">
        <v>422</v>
      </c>
      <c r="AD52" s="122" t="s">
        <v>422</v>
      </c>
      <c r="AE52" s="123"/>
      <c r="AF52" s="122" t="s">
        <v>422</v>
      </c>
      <c r="AG52" s="122" t="s">
        <v>422</v>
      </c>
      <c r="AH52" s="122" t="s">
        <v>422</v>
      </c>
      <c r="AI52" s="122" t="s">
        <v>422</v>
      </c>
      <c r="AJ52" s="122" t="s">
        <v>422</v>
      </c>
      <c r="AK52" s="122" t="s">
        <v>337</v>
      </c>
      <c r="AL52" s="124" t="s">
        <v>311</v>
      </c>
    </row>
    <row r="53" spans="1:38" s="90" customFormat="1" ht="26.25" customHeight="1" thickBot="1" x14ac:dyDescent="0.3">
      <c r="A53" s="77" t="s">
        <v>102</v>
      </c>
      <c r="B53" s="77" t="s">
        <v>280</v>
      </c>
      <c r="C53" s="77" t="s">
        <v>58</v>
      </c>
      <c r="D53" s="121"/>
      <c r="E53" s="122" t="s">
        <v>420</v>
      </c>
      <c r="F53" s="122">
        <v>6.4427776877407E-2</v>
      </c>
      <c r="G53" s="122" t="s">
        <v>421</v>
      </c>
      <c r="H53" s="122" t="s">
        <v>420</v>
      </c>
      <c r="I53" s="122" t="s">
        <v>420</v>
      </c>
      <c r="J53" s="122" t="s">
        <v>420</v>
      </c>
      <c r="K53" s="122" t="s">
        <v>420</v>
      </c>
      <c r="L53" s="122" t="s">
        <v>420</v>
      </c>
      <c r="M53" s="122" t="s">
        <v>420</v>
      </c>
      <c r="N53" s="122" t="s">
        <v>420</v>
      </c>
      <c r="O53" s="122" t="s">
        <v>420</v>
      </c>
      <c r="P53" s="122" t="s">
        <v>420</v>
      </c>
      <c r="Q53" s="122" t="s">
        <v>420</v>
      </c>
      <c r="R53" s="122" t="s">
        <v>420</v>
      </c>
      <c r="S53" s="122" t="s">
        <v>420</v>
      </c>
      <c r="T53" s="122" t="s">
        <v>420</v>
      </c>
      <c r="U53" s="122" t="s">
        <v>420</v>
      </c>
      <c r="V53" s="122" t="s">
        <v>420</v>
      </c>
      <c r="W53" s="122" t="s">
        <v>421</v>
      </c>
      <c r="X53" s="122" t="s">
        <v>420</v>
      </c>
      <c r="Y53" s="122" t="s">
        <v>420</v>
      </c>
      <c r="Z53" s="122" t="s">
        <v>420</v>
      </c>
      <c r="AA53" s="122" t="s">
        <v>420</v>
      </c>
      <c r="AB53" s="122" t="s">
        <v>420</v>
      </c>
      <c r="AC53" s="122" t="s">
        <v>420</v>
      </c>
      <c r="AD53" s="122" t="s">
        <v>420</v>
      </c>
      <c r="AE53" s="123"/>
      <c r="AF53" s="122" t="s">
        <v>420</v>
      </c>
      <c r="AG53" s="122" t="s">
        <v>420</v>
      </c>
      <c r="AH53" s="122" t="s">
        <v>420</v>
      </c>
      <c r="AI53" s="122" t="s">
        <v>420</v>
      </c>
      <c r="AJ53" s="122" t="s">
        <v>420</v>
      </c>
      <c r="AK53" s="122">
        <v>0.40860751244730165</v>
      </c>
      <c r="AL53" s="124" t="s">
        <v>307</v>
      </c>
    </row>
    <row r="54" spans="1:38" s="90" customFormat="1" ht="37.5" customHeight="1" thickBot="1" x14ac:dyDescent="0.3">
      <c r="A54" s="77" t="s">
        <v>102</v>
      </c>
      <c r="B54" s="77" t="s">
        <v>164</v>
      </c>
      <c r="C54" s="77" t="s">
        <v>258</v>
      </c>
      <c r="D54" s="121"/>
      <c r="E54" s="122" t="s">
        <v>420</v>
      </c>
      <c r="F54" s="122">
        <v>5.6593563360461036E-2</v>
      </c>
      <c r="G54" s="122" t="s">
        <v>420</v>
      </c>
      <c r="H54" s="122" t="s">
        <v>420</v>
      </c>
      <c r="I54" s="122" t="s">
        <v>420</v>
      </c>
      <c r="J54" s="122" t="s">
        <v>420</v>
      </c>
      <c r="K54" s="122" t="s">
        <v>420</v>
      </c>
      <c r="L54" s="122" t="s">
        <v>420</v>
      </c>
      <c r="M54" s="122" t="s">
        <v>420</v>
      </c>
      <c r="N54" s="122" t="s">
        <v>420</v>
      </c>
      <c r="O54" s="122" t="s">
        <v>420</v>
      </c>
      <c r="P54" s="122" t="s">
        <v>420</v>
      </c>
      <c r="Q54" s="122" t="s">
        <v>420</v>
      </c>
      <c r="R54" s="122" t="s">
        <v>420</v>
      </c>
      <c r="S54" s="122" t="s">
        <v>420</v>
      </c>
      <c r="T54" s="122" t="s">
        <v>420</v>
      </c>
      <c r="U54" s="122" t="s">
        <v>420</v>
      </c>
      <c r="V54" s="122" t="s">
        <v>420</v>
      </c>
      <c r="W54" s="122" t="s">
        <v>420</v>
      </c>
      <c r="X54" s="122" t="s">
        <v>420</v>
      </c>
      <c r="Y54" s="122" t="s">
        <v>420</v>
      </c>
      <c r="Z54" s="122" t="s">
        <v>420</v>
      </c>
      <c r="AA54" s="122" t="s">
        <v>420</v>
      </c>
      <c r="AB54" s="122" t="s">
        <v>420</v>
      </c>
      <c r="AC54" s="122" t="s">
        <v>420</v>
      </c>
      <c r="AD54" s="122" t="s">
        <v>420</v>
      </c>
      <c r="AE54" s="123"/>
      <c r="AF54" s="122" t="s">
        <v>420</v>
      </c>
      <c r="AG54" s="122" t="s">
        <v>420</v>
      </c>
      <c r="AH54" s="122" t="s">
        <v>420</v>
      </c>
      <c r="AI54" s="122" t="s">
        <v>420</v>
      </c>
      <c r="AJ54" s="122" t="s">
        <v>420</v>
      </c>
      <c r="AK54" s="122">
        <v>27113.711073325037</v>
      </c>
      <c r="AL54" s="124" t="s">
        <v>406</v>
      </c>
    </row>
    <row r="55" spans="1:38" s="90" customFormat="1" ht="26.25" customHeight="1" thickBot="1" x14ac:dyDescent="0.3">
      <c r="A55" s="77" t="s">
        <v>102</v>
      </c>
      <c r="B55" s="77" t="s">
        <v>165</v>
      </c>
      <c r="C55" s="77" t="s">
        <v>236</v>
      </c>
      <c r="D55" s="121"/>
      <c r="E55" s="122" t="s">
        <v>422</v>
      </c>
      <c r="F55" s="122" t="s">
        <v>422</v>
      </c>
      <c r="G55" s="122" t="s">
        <v>422</v>
      </c>
      <c r="H55" s="122" t="s">
        <v>422</v>
      </c>
      <c r="I55" s="122" t="s">
        <v>422</v>
      </c>
      <c r="J55" s="122" t="s">
        <v>422</v>
      </c>
      <c r="K55" s="122" t="s">
        <v>422</v>
      </c>
      <c r="L55" s="122" t="s">
        <v>422</v>
      </c>
      <c r="M55" s="122" t="s">
        <v>422</v>
      </c>
      <c r="N55" s="122" t="s">
        <v>422</v>
      </c>
      <c r="O55" s="122" t="s">
        <v>422</v>
      </c>
      <c r="P55" s="122" t="s">
        <v>422</v>
      </c>
      <c r="Q55" s="122" t="s">
        <v>422</v>
      </c>
      <c r="R55" s="122" t="s">
        <v>422</v>
      </c>
      <c r="S55" s="122" t="s">
        <v>422</v>
      </c>
      <c r="T55" s="122" t="s">
        <v>422</v>
      </c>
      <c r="U55" s="122" t="s">
        <v>422</v>
      </c>
      <c r="V55" s="122" t="s">
        <v>422</v>
      </c>
      <c r="W55" s="122" t="s">
        <v>422</v>
      </c>
      <c r="X55" s="122" t="s">
        <v>422</v>
      </c>
      <c r="Y55" s="122" t="s">
        <v>422</v>
      </c>
      <c r="Z55" s="122" t="s">
        <v>422</v>
      </c>
      <c r="AA55" s="122" t="s">
        <v>422</v>
      </c>
      <c r="AB55" s="122" t="s">
        <v>422</v>
      </c>
      <c r="AC55" s="122" t="s">
        <v>422</v>
      </c>
      <c r="AD55" s="122" t="s">
        <v>422</v>
      </c>
      <c r="AE55" s="123"/>
      <c r="AF55" s="122" t="s">
        <v>422</v>
      </c>
      <c r="AG55" s="122" t="s">
        <v>422</v>
      </c>
      <c r="AH55" s="122" t="s">
        <v>422</v>
      </c>
      <c r="AI55" s="122" t="s">
        <v>422</v>
      </c>
      <c r="AJ55" s="122" t="s">
        <v>422</v>
      </c>
      <c r="AK55" s="122" t="s">
        <v>337</v>
      </c>
      <c r="AL55" s="124" t="s">
        <v>312</v>
      </c>
    </row>
    <row r="56" spans="1:38" s="90" customFormat="1" ht="26.25" customHeight="1" thickBot="1" x14ac:dyDescent="0.3">
      <c r="A56" s="77" t="s">
        <v>102</v>
      </c>
      <c r="B56" s="77" t="s">
        <v>278</v>
      </c>
      <c r="C56" s="77" t="s">
        <v>349</v>
      </c>
      <c r="D56" s="121"/>
      <c r="E56" s="122" t="s">
        <v>422</v>
      </c>
      <c r="F56" s="122" t="s">
        <v>422</v>
      </c>
      <c r="G56" s="122" t="s">
        <v>422</v>
      </c>
      <c r="H56" s="122" t="s">
        <v>422</v>
      </c>
      <c r="I56" s="122" t="s">
        <v>422</v>
      </c>
      <c r="J56" s="122" t="s">
        <v>422</v>
      </c>
      <c r="K56" s="122" t="s">
        <v>422</v>
      </c>
      <c r="L56" s="122" t="s">
        <v>422</v>
      </c>
      <c r="M56" s="122" t="s">
        <v>422</v>
      </c>
      <c r="N56" s="122" t="s">
        <v>422</v>
      </c>
      <c r="O56" s="122" t="s">
        <v>422</v>
      </c>
      <c r="P56" s="122" t="s">
        <v>422</v>
      </c>
      <c r="Q56" s="122" t="s">
        <v>422</v>
      </c>
      <c r="R56" s="122" t="s">
        <v>422</v>
      </c>
      <c r="S56" s="122" t="s">
        <v>422</v>
      </c>
      <c r="T56" s="122" t="s">
        <v>422</v>
      </c>
      <c r="U56" s="122" t="s">
        <v>422</v>
      </c>
      <c r="V56" s="122" t="s">
        <v>422</v>
      </c>
      <c r="W56" s="122" t="s">
        <v>422</v>
      </c>
      <c r="X56" s="122" t="s">
        <v>422</v>
      </c>
      <c r="Y56" s="122" t="s">
        <v>422</v>
      </c>
      <c r="Z56" s="122" t="s">
        <v>422</v>
      </c>
      <c r="AA56" s="122" t="s">
        <v>422</v>
      </c>
      <c r="AB56" s="122" t="s">
        <v>422</v>
      </c>
      <c r="AC56" s="122" t="s">
        <v>422</v>
      </c>
      <c r="AD56" s="122" t="s">
        <v>422</v>
      </c>
      <c r="AE56" s="123"/>
      <c r="AF56" s="122" t="s">
        <v>422</v>
      </c>
      <c r="AG56" s="122" t="s">
        <v>422</v>
      </c>
      <c r="AH56" s="122" t="s">
        <v>422</v>
      </c>
      <c r="AI56" s="122" t="s">
        <v>422</v>
      </c>
      <c r="AJ56" s="122" t="s">
        <v>422</v>
      </c>
      <c r="AK56" s="122" t="s">
        <v>337</v>
      </c>
      <c r="AL56" s="124" t="s">
        <v>394</v>
      </c>
    </row>
    <row r="57" spans="1:38" s="90" customFormat="1" ht="26.25" customHeight="1" thickBot="1" x14ac:dyDescent="0.3">
      <c r="A57" s="77" t="s">
        <v>100</v>
      </c>
      <c r="B57" s="77" t="s">
        <v>166</v>
      </c>
      <c r="C57" s="77" t="s">
        <v>59</v>
      </c>
      <c r="D57" s="121"/>
      <c r="E57" s="122" t="s">
        <v>422</v>
      </c>
      <c r="F57" s="122" t="s">
        <v>422</v>
      </c>
      <c r="G57" s="122" t="s">
        <v>422</v>
      </c>
      <c r="H57" s="122" t="s">
        <v>422</v>
      </c>
      <c r="I57" s="122" t="s">
        <v>422</v>
      </c>
      <c r="J57" s="122" t="s">
        <v>422</v>
      </c>
      <c r="K57" s="122" t="s">
        <v>422</v>
      </c>
      <c r="L57" s="122" t="s">
        <v>422</v>
      </c>
      <c r="M57" s="122" t="s">
        <v>422</v>
      </c>
      <c r="N57" s="122" t="s">
        <v>422</v>
      </c>
      <c r="O57" s="122" t="s">
        <v>422</v>
      </c>
      <c r="P57" s="122" t="s">
        <v>422</v>
      </c>
      <c r="Q57" s="122" t="s">
        <v>422</v>
      </c>
      <c r="R57" s="122" t="s">
        <v>422</v>
      </c>
      <c r="S57" s="122" t="s">
        <v>422</v>
      </c>
      <c r="T57" s="122" t="s">
        <v>422</v>
      </c>
      <c r="U57" s="122" t="s">
        <v>422</v>
      </c>
      <c r="V57" s="122" t="s">
        <v>422</v>
      </c>
      <c r="W57" s="122" t="s">
        <v>422</v>
      </c>
      <c r="X57" s="122" t="s">
        <v>422</v>
      </c>
      <c r="Y57" s="122" t="s">
        <v>422</v>
      </c>
      <c r="Z57" s="122" t="s">
        <v>422</v>
      </c>
      <c r="AA57" s="122" t="s">
        <v>422</v>
      </c>
      <c r="AB57" s="122" t="s">
        <v>422</v>
      </c>
      <c r="AC57" s="122" t="s">
        <v>422</v>
      </c>
      <c r="AD57" s="122" t="s">
        <v>422</v>
      </c>
      <c r="AE57" s="123"/>
      <c r="AF57" s="122" t="s">
        <v>422</v>
      </c>
      <c r="AG57" s="122" t="s">
        <v>422</v>
      </c>
      <c r="AH57" s="122" t="s">
        <v>422</v>
      </c>
      <c r="AI57" s="122" t="s">
        <v>422</v>
      </c>
      <c r="AJ57" s="122" t="s">
        <v>422</v>
      </c>
      <c r="AK57" s="122" t="s">
        <v>337</v>
      </c>
      <c r="AL57" s="124" t="s">
        <v>313</v>
      </c>
    </row>
    <row r="58" spans="1:38" s="90" customFormat="1" ht="26.25" customHeight="1" thickBot="1" x14ac:dyDescent="0.3">
      <c r="A58" s="77" t="s">
        <v>100</v>
      </c>
      <c r="B58" s="77" t="s">
        <v>167</v>
      </c>
      <c r="C58" s="77" t="s">
        <v>60</v>
      </c>
      <c r="D58" s="121"/>
      <c r="E58" s="122" t="s">
        <v>422</v>
      </c>
      <c r="F58" s="122" t="s">
        <v>422</v>
      </c>
      <c r="G58" s="122" t="s">
        <v>422</v>
      </c>
      <c r="H58" s="122" t="s">
        <v>422</v>
      </c>
      <c r="I58" s="122" t="s">
        <v>422</v>
      </c>
      <c r="J58" s="122" t="s">
        <v>422</v>
      </c>
      <c r="K58" s="122" t="s">
        <v>422</v>
      </c>
      <c r="L58" s="122" t="s">
        <v>422</v>
      </c>
      <c r="M58" s="122" t="s">
        <v>422</v>
      </c>
      <c r="N58" s="122" t="s">
        <v>422</v>
      </c>
      <c r="O58" s="122" t="s">
        <v>422</v>
      </c>
      <c r="P58" s="122" t="s">
        <v>422</v>
      </c>
      <c r="Q58" s="122" t="s">
        <v>422</v>
      </c>
      <c r="R58" s="122" t="s">
        <v>422</v>
      </c>
      <c r="S58" s="122" t="s">
        <v>422</v>
      </c>
      <c r="T58" s="122" t="s">
        <v>422</v>
      </c>
      <c r="U58" s="122" t="s">
        <v>422</v>
      </c>
      <c r="V58" s="122" t="s">
        <v>422</v>
      </c>
      <c r="W58" s="122" t="s">
        <v>422</v>
      </c>
      <c r="X58" s="122" t="s">
        <v>422</v>
      </c>
      <c r="Y58" s="122" t="s">
        <v>422</v>
      </c>
      <c r="Z58" s="122" t="s">
        <v>422</v>
      </c>
      <c r="AA58" s="122" t="s">
        <v>422</v>
      </c>
      <c r="AB58" s="122" t="s">
        <v>422</v>
      </c>
      <c r="AC58" s="122" t="s">
        <v>422</v>
      </c>
      <c r="AD58" s="122" t="s">
        <v>422</v>
      </c>
      <c r="AE58" s="123"/>
      <c r="AF58" s="122" t="s">
        <v>422</v>
      </c>
      <c r="AG58" s="122" t="s">
        <v>422</v>
      </c>
      <c r="AH58" s="122" t="s">
        <v>422</v>
      </c>
      <c r="AI58" s="122" t="s">
        <v>422</v>
      </c>
      <c r="AJ58" s="122" t="s">
        <v>422</v>
      </c>
      <c r="AK58" s="122" t="s">
        <v>337</v>
      </c>
      <c r="AL58" s="124" t="s">
        <v>314</v>
      </c>
    </row>
    <row r="59" spans="1:38" s="90" customFormat="1" ht="26.25" customHeight="1" thickBot="1" x14ac:dyDescent="0.3">
      <c r="A59" s="77" t="s">
        <v>100</v>
      </c>
      <c r="B59" s="84" t="s">
        <v>168</v>
      </c>
      <c r="C59" s="77" t="s">
        <v>350</v>
      </c>
      <c r="D59" s="121"/>
      <c r="E59" s="122" t="s">
        <v>422</v>
      </c>
      <c r="F59" s="122" t="s">
        <v>422</v>
      </c>
      <c r="G59" s="122" t="s">
        <v>422</v>
      </c>
      <c r="H59" s="122" t="s">
        <v>422</v>
      </c>
      <c r="I59" s="122" t="s">
        <v>422</v>
      </c>
      <c r="J59" s="122" t="s">
        <v>422</v>
      </c>
      <c r="K59" s="122" t="s">
        <v>422</v>
      </c>
      <c r="L59" s="122" t="s">
        <v>422</v>
      </c>
      <c r="M59" s="122" t="s">
        <v>422</v>
      </c>
      <c r="N59" s="122" t="s">
        <v>422</v>
      </c>
      <c r="O59" s="122" t="s">
        <v>422</v>
      </c>
      <c r="P59" s="122" t="s">
        <v>422</v>
      </c>
      <c r="Q59" s="122" t="s">
        <v>422</v>
      </c>
      <c r="R59" s="122" t="s">
        <v>422</v>
      </c>
      <c r="S59" s="122" t="s">
        <v>422</v>
      </c>
      <c r="T59" s="122" t="s">
        <v>422</v>
      </c>
      <c r="U59" s="122" t="s">
        <v>422</v>
      </c>
      <c r="V59" s="122" t="s">
        <v>422</v>
      </c>
      <c r="W59" s="122" t="s">
        <v>422</v>
      </c>
      <c r="X59" s="122" t="s">
        <v>422</v>
      </c>
      <c r="Y59" s="122" t="s">
        <v>422</v>
      </c>
      <c r="Z59" s="122" t="s">
        <v>422</v>
      </c>
      <c r="AA59" s="122" t="s">
        <v>422</v>
      </c>
      <c r="AB59" s="122" t="s">
        <v>422</v>
      </c>
      <c r="AC59" s="122" t="s">
        <v>422</v>
      </c>
      <c r="AD59" s="122" t="s">
        <v>422</v>
      </c>
      <c r="AE59" s="123"/>
      <c r="AF59" s="122" t="s">
        <v>422</v>
      </c>
      <c r="AG59" s="122" t="s">
        <v>422</v>
      </c>
      <c r="AH59" s="122" t="s">
        <v>422</v>
      </c>
      <c r="AI59" s="122" t="s">
        <v>422</v>
      </c>
      <c r="AJ59" s="122" t="s">
        <v>422</v>
      </c>
      <c r="AK59" s="122" t="s">
        <v>337</v>
      </c>
      <c r="AL59" s="124" t="s">
        <v>407</v>
      </c>
    </row>
    <row r="60" spans="1:38" s="90" customFormat="1" ht="26.25" customHeight="1" thickBot="1" x14ac:dyDescent="0.3">
      <c r="A60" s="77" t="s">
        <v>100</v>
      </c>
      <c r="B60" s="84" t="s">
        <v>284</v>
      </c>
      <c r="C60" s="77" t="s">
        <v>63</v>
      </c>
      <c r="D60" s="125"/>
      <c r="E60" s="122" t="s">
        <v>422</v>
      </c>
      <c r="F60" s="122" t="s">
        <v>422</v>
      </c>
      <c r="G60" s="122" t="s">
        <v>422</v>
      </c>
      <c r="H60" s="122" t="s">
        <v>422</v>
      </c>
      <c r="I60" s="122" t="s">
        <v>422</v>
      </c>
      <c r="J60" s="122" t="s">
        <v>422</v>
      </c>
      <c r="K60" s="122" t="s">
        <v>422</v>
      </c>
      <c r="L60" s="122" t="s">
        <v>422</v>
      </c>
      <c r="M60" s="122" t="s">
        <v>422</v>
      </c>
      <c r="N60" s="122" t="s">
        <v>422</v>
      </c>
      <c r="O60" s="122" t="s">
        <v>422</v>
      </c>
      <c r="P60" s="122" t="s">
        <v>422</v>
      </c>
      <c r="Q60" s="122" t="s">
        <v>422</v>
      </c>
      <c r="R60" s="122" t="s">
        <v>422</v>
      </c>
      <c r="S60" s="122" t="s">
        <v>422</v>
      </c>
      <c r="T60" s="122" t="s">
        <v>422</v>
      </c>
      <c r="U60" s="122" t="s">
        <v>422</v>
      </c>
      <c r="V60" s="122" t="s">
        <v>422</v>
      </c>
      <c r="W60" s="122" t="s">
        <v>422</v>
      </c>
      <c r="X60" s="122" t="s">
        <v>422</v>
      </c>
      <c r="Y60" s="122" t="s">
        <v>422</v>
      </c>
      <c r="Z60" s="122" t="s">
        <v>422</v>
      </c>
      <c r="AA60" s="122" t="s">
        <v>422</v>
      </c>
      <c r="AB60" s="122" t="s">
        <v>422</v>
      </c>
      <c r="AC60" s="122" t="s">
        <v>422</v>
      </c>
      <c r="AD60" s="122" t="s">
        <v>422</v>
      </c>
      <c r="AE60" s="123"/>
      <c r="AF60" s="122" t="s">
        <v>422</v>
      </c>
      <c r="AG60" s="122" t="s">
        <v>422</v>
      </c>
      <c r="AH60" s="122" t="s">
        <v>422</v>
      </c>
      <c r="AI60" s="122" t="s">
        <v>422</v>
      </c>
      <c r="AJ60" s="122" t="s">
        <v>422</v>
      </c>
      <c r="AK60" s="122" t="s">
        <v>337</v>
      </c>
      <c r="AL60" s="124" t="s">
        <v>408</v>
      </c>
    </row>
    <row r="61" spans="1:38" s="90" customFormat="1" ht="26.25" customHeight="1" thickBot="1" x14ac:dyDescent="0.3">
      <c r="A61" s="77" t="s">
        <v>100</v>
      </c>
      <c r="B61" s="84" t="s">
        <v>285</v>
      </c>
      <c r="C61" s="77" t="s">
        <v>64</v>
      </c>
      <c r="D61" s="121"/>
      <c r="E61" s="122" t="s">
        <v>422</v>
      </c>
      <c r="F61" s="122" t="s">
        <v>422</v>
      </c>
      <c r="G61" s="122" t="s">
        <v>422</v>
      </c>
      <c r="H61" s="122" t="s">
        <v>422</v>
      </c>
      <c r="I61" s="122">
        <v>1.96087E-3</v>
      </c>
      <c r="J61" s="122">
        <v>1.96087E-2</v>
      </c>
      <c r="K61" s="122">
        <v>6.5126600000000007E-2</v>
      </c>
      <c r="L61" s="122" t="s">
        <v>422</v>
      </c>
      <c r="M61" s="122" t="s">
        <v>422</v>
      </c>
      <c r="N61" s="122" t="s">
        <v>422</v>
      </c>
      <c r="O61" s="122" t="s">
        <v>422</v>
      </c>
      <c r="P61" s="122" t="s">
        <v>422</v>
      </c>
      <c r="Q61" s="122" t="s">
        <v>422</v>
      </c>
      <c r="R61" s="122" t="s">
        <v>422</v>
      </c>
      <c r="S61" s="122" t="s">
        <v>422</v>
      </c>
      <c r="T61" s="122" t="s">
        <v>422</v>
      </c>
      <c r="U61" s="122" t="s">
        <v>422</v>
      </c>
      <c r="V61" s="122" t="s">
        <v>422</v>
      </c>
      <c r="W61" s="122" t="s">
        <v>422</v>
      </c>
      <c r="X61" s="122" t="s">
        <v>422</v>
      </c>
      <c r="Y61" s="122" t="s">
        <v>422</v>
      </c>
      <c r="Z61" s="122" t="s">
        <v>422</v>
      </c>
      <c r="AA61" s="122" t="s">
        <v>422</v>
      </c>
      <c r="AB61" s="122" t="s">
        <v>422</v>
      </c>
      <c r="AC61" s="122" t="s">
        <v>422</v>
      </c>
      <c r="AD61" s="122" t="s">
        <v>422</v>
      </c>
      <c r="AE61" s="123"/>
      <c r="AF61" s="122" t="s">
        <v>422</v>
      </c>
      <c r="AG61" s="122" t="s">
        <v>422</v>
      </c>
      <c r="AH61" s="122" t="s">
        <v>422</v>
      </c>
      <c r="AI61" s="122" t="s">
        <v>422</v>
      </c>
      <c r="AJ61" s="122" t="s">
        <v>422</v>
      </c>
      <c r="AK61" s="122">
        <v>51037.000000000007</v>
      </c>
      <c r="AL61" s="124" t="s">
        <v>409</v>
      </c>
    </row>
    <row r="62" spans="1:38" s="90" customFormat="1" ht="26.25" customHeight="1" thickBot="1" x14ac:dyDescent="0.3">
      <c r="A62" s="77" t="s">
        <v>100</v>
      </c>
      <c r="B62" s="84" t="s">
        <v>286</v>
      </c>
      <c r="C62" s="77" t="s">
        <v>65</v>
      </c>
      <c r="D62" s="121"/>
      <c r="E62" s="122" t="s">
        <v>422</v>
      </c>
      <c r="F62" s="122" t="s">
        <v>422</v>
      </c>
      <c r="G62" s="122" t="s">
        <v>422</v>
      </c>
      <c r="H62" s="122" t="s">
        <v>422</v>
      </c>
      <c r="I62" s="122" t="s">
        <v>422</v>
      </c>
      <c r="J62" s="122" t="s">
        <v>422</v>
      </c>
      <c r="K62" s="122" t="s">
        <v>422</v>
      </c>
      <c r="L62" s="122" t="s">
        <v>422</v>
      </c>
      <c r="M62" s="122" t="s">
        <v>422</v>
      </c>
      <c r="N62" s="122" t="s">
        <v>422</v>
      </c>
      <c r="O62" s="122" t="s">
        <v>422</v>
      </c>
      <c r="P62" s="122" t="s">
        <v>422</v>
      </c>
      <c r="Q62" s="122" t="s">
        <v>422</v>
      </c>
      <c r="R62" s="122" t="s">
        <v>422</v>
      </c>
      <c r="S62" s="122" t="s">
        <v>422</v>
      </c>
      <c r="T62" s="122" t="s">
        <v>422</v>
      </c>
      <c r="U62" s="122" t="s">
        <v>422</v>
      </c>
      <c r="V62" s="122" t="s">
        <v>422</v>
      </c>
      <c r="W62" s="122" t="s">
        <v>422</v>
      </c>
      <c r="X62" s="122" t="s">
        <v>422</v>
      </c>
      <c r="Y62" s="122" t="s">
        <v>422</v>
      </c>
      <c r="Z62" s="122" t="s">
        <v>422</v>
      </c>
      <c r="AA62" s="122" t="s">
        <v>422</v>
      </c>
      <c r="AB62" s="122" t="s">
        <v>422</v>
      </c>
      <c r="AC62" s="122" t="s">
        <v>422</v>
      </c>
      <c r="AD62" s="122" t="s">
        <v>422</v>
      </c>
      <c r="AE62" s="123"/>
      <c r="AF62" s="122" t="s">
        <v>422</v>
      </c>
      <c r="AG62" s="122" t="s">
        <v>422</v>
      </c>
      <c r="AH62" s="122" t="s">
        <v>422</v>
      </c>
      <c r="AI62" s="122" t="s">
        <v>422</v>
      </c>
      <c r="AJ62" s="122" t="s">
        <v>422</v>
      </c>
      <c r="AK62" s="122" t="s">
        <v>337</v>
      </c>
      <c r="AL62" s="124" t="s">
        <v>410</v>
      </c>
    </row>
    <row r="63" spans="1:38" s="90" customFormat="1" ht="26.25" customHeight="1" thickBot="1" x14ac:dyDescent="0.3">
      <c r="A63" s="77" t="s">
        <v>100</v>
      </c>
      <c r="B63" s="84" t="s">
        <v>281</v>
      </c>
      <c r="C63" s="77" t="s">
        <v>271</v>
      </c>
      <c r="D63" s="130"/>
      <c r="E63" s="122" t="s">
        <v>422</v>
      </c>
      <c r="F63" s="122" t="s">
        <v>422</v>
      </c>
      <c r="G63" s="122" t="s">
        <v>422</v>
      </c>
      <c r="H63" s="122" t="s">
        <v>422</v>
      </c>
      <c r="I63" s="122" t="s">
        <v>422</v>
      </c>
      <c r="J63" s="122" t="s">
        <v>422</v>
      </c>
      <c r="K63" s="122" t="s">
        <v>422</v>
      </c>
      <c r="L63" s="122" t="s">
        <v>422</v>
      </c>
      <c r="M63" s="122" t="s">
        <v>422</v>
      </c>
      <c r="N63" s="122" t="s">
        <v>422</v>
      </c>
      <c r="O63" s="122" t="s">
        <v>422</v>
      </c>
      <c r="P63" s="122" t="s">
        <v>422</v>
      </c>
      <c r="Q63" s="122" t="s">
        <v>422</v>
      </c>
      <c r="R63" s="122" t="s">
        <v>422</v>
      </c>
      <c r="S63" s="122" t="s">
        <v>422</v>
      </c>
      <c r="T63" s="122" t="s">
        <v>422</v>
      </c>
      <c r="U63" s="122" t="s">
        <v>422</v>
      </c>
      <c r="V63" s="122" t="s">
        <v>422</v>
      </c>
      <c r="W63" s="122" t="s">
        <v>422</v>
      </c>
      <c r="X63" s="122" t="s">
        <v>422</v>
      </c>
      <c r="Y63" s="122" t="s">
        <v>422</v>
      </c>
      <c r="Z63" s="122" t="s">
        <v>422</v>
      </c>
      <c r="AA63" s="122" t="s">
        <v>422</v>
      </c>
      <c r="AB63" s="122" t="s">
        <v>422</v>
      </c>
      <c r="AC63" s="122" t="s">
        <v>422</v>
      </c>
      <c r="AD63" s="122" t="s">
        <v>422</v>
      </c>
      <c r="AE63" s="123"/>
      <c r="AF63" s="122" t="s">
        <v>422</v>
      </c>
      <c r="AG63" s="122" t="s">
        <v>422</v>
      </c>
      <c r="AH63" s="122" t="s">
        <v>422</v>
      </c>
      <c r="AI63" s="122" t="s">
        <v>422</v>
      </c>
      <c r="AJ63" s="122" t="s">
        <v>422</v>
      </c>
      <c r="AK63" s="122" t="s">
        <v>337</v>
      </c>
      <c r="AL63" s="124" t="s">
        <v>394</v>
      </c>
    </row>
    <row r="64" spans="1:38" s="90" customFormat="1" ht="26.25" customHeight="1" thickBot="1" x14ac:dyDescent="0.3">
      <c r="A64" s="77" t="s">
        <v>100</v>
      </c>
      <c r="B64" s="84" t="s">
        <v>169</v>
      </c>
      <c r="C64" s="77" t="s">
        <v>66</v>
      </c>
      <c r="D64" s="121"/>
      <c r="E64" s="122" t="s">
        <v>422</v>
      </c>
      <c r="F64" s="122" t="s">
        <v>422</v>
      </c>
      <c r="G64" s="122" t="s">
        <v>422</v>
      </c>
      <c r="H64" s="122" t="s">
        <v>422</v>
      </c>
      <c r="I64" s="122" t="s">
        <v>422</v>
      </c>
      <c r="J64" s="122" t="s">
        <v>422</v>
      </c>
      <c r="K64" s="122" t="s">
        <v>422</v>
      </c>
      <c r="L64" s="122" t="s">
        <v>422</v>
      </c>
      <c r="M64" s="122" t="s">
        <v>422</v>
      </c>
      <c r="N64" s="122" t="s">
        <v>422</v>
      </c>
      <c r="O64" s="122" t="s">
        <v>422</v>
      </c>
      <c r="P64" s="122" t="s">
        <v>422</v>
      </c>
      <c r="Q64" s="122" t="s">
        <v>422</v>
      </c>
      <c r="R64" s="122" t="s">
        <v>422</v>
      </c>
      <c r="S64" s="122" t="s">
        <v>422</v>
      </c>
      <c r="T64" s="122" t="s">
        <v>422</v>
      </c>
      <c r="U64" s="122" t="s">
        <v>422</v>
      </c>
      <c r="V64" s="122" t="s">
        <v>422</v>
      </c>
      <c r="W64" s="122" t="s">
        <v>422</v>
      </c>
      <c r="X64" s="122" t="s">
        <v>422</v>
      </c>
      <c r="Y64" s="122" t="s">
        <v>422</v>
      </c>
      <c r="Z64" s="122" t="s">
        <v>422</v>
      </c>
      <c r="AA64" s="122" t="s">
        <v>422</v>
      </c>
      <c r="AB64" s="122" t="s">
        <v>422</v>
      </c>
      <c r="AC64" s="122" t="s">
        <v>422</v>
      </c>
      <c r="AD64" s="122" t="s">
        <v>422</v>
      </c>
      <c r="AE64" s="123"/>
      <c r="AF64" s="122" t="s">
        <v>422</v>
      </c>
      <c r="AG64" s="122" t="s">
        <v>422</v>
      </c>
      <c r="AH64" s="122" t="s">
        <v>422</v>
      </c>
      <c r="AI64" s="122" t="s">
        <v>422</v>
      </c>
      <c r="AJ64" s="122" t="s">
        <v>422</v>
      </c>
      <c r="AK64" s="122" t="s">
        <v>337</v>
      </c>
      <c r="AL64" s="124" t="s">
        <v>315</v>
      </c>
    </row>
    <row r="65" spans="1:38" s="90" customFormat="1" ht="26.25" customHeight="1" thickBot="1" x14ac:dyDescent="0.3">
      <c r="A65" s="77" t="s">
        <v>100</v>
      </c>
      <c r="B65" s="77" t="s">
        <v>170</v>
      </c>
      <c r="C65" s="77" t="s">
        <v>67</v>
      </c>
      <c r="D65" s="121"/>
      <c r="E65" s="122" t="s">
        <v>422</v>
      </c>
      <c r="F65" s="122" t="s">
        <v>422</v>
      </c>
      <c r="G65" s="122" t="s">
        <v>422</v>
      </c>
      <c r="H65" s="122" t="s">
        <v>422</v>
      </c>
      <c r="I65" s="122" t="s">
        <v>422</v>
      </c>
      <c r="J65" s="122" t="s">
        <v>422</v>
      </c>
      <c r="K65" s="122" t="s">
        <v>422</v>
      </c>
      <c r="L65" s="122" t="s">
        <v>422</v>
      </c>
      <c r="M65" s="122" t="s">
        <v>422</v>
      </c>
      <c r="N65" s="122" t="s">
        <v>422</v>
      </c>
      <c r="O65" s="122" t="s">
        <v>422</v>
      </c>
      <c r="P65" s="122" t="s">
        <v>422</v>
      </c>
      <c r="Q65" s="122" t="s">
        <v>422</v>
      </c>
      <c r="R65" s="122" t="s">
        <v>422</v>
      </c>
      <c r="S65" s="122" t="s">
        <v>422</v>
      </c>
      <c r="T65" s="122" t="s">
        <v>422</v>
      </c>
      <c r="U65" s="122" t="s">
        <v>422</v>
      </c>
      <c r="V65" s="122" t="s">
        <v>422</v>
      </c>
      <c r="W65" s="122" t="s">
        <v>422</v>
      </c>
      <c r="X65" s="122" t="s">
        <v>422</v>
      </c>
      <c r="Y65" s="122" t="s">
        <v>422</v>
      </c>
      <c r="Z65" s="122" t="s">
        <v>422</v>
      </c>
      <c r="AA65" s="122" t="s">
        <v>422</v>
      </c>
      <c r="AB65" s="122" t="s">
        <v>422</v>
      </c>
      <c r="AC65" s="122" t="s">
        <v>422</v>
      </c>
      <c r="AD65" s="122" t="s">
        <v>422</v>
      </c>
      <c r="AE65" s="123"/>
      <c r="AF65" s="122" t="s">
        <v>422</v>
      </c>
      <c r="AG65" s="122" t="s">
        <v>422</v>
      </c>
      <c r="AH65" s="122" t="s">
        <v>422</v>
      </c>
      <c r="AI65" s="122" t="s">
        <v>422</v>
      </c>
      <c r="AJ65" s="122" t="s">
        <v>422</v>
      </c>
      <c r="AK65" s="122" t="s">
        <v>337</v>
      </c>
      <c r="AL65" s="124" t="s">
        <v>316</v>
      </c>
    </row>
    <row r="66" spans="1:38" s="90" customFormat="1" ht="26.25" customHeight="1" thickBot="1" x14ac:dyDescent="0.3">
      <c r="A66" s="77" t="s">
        <v>100</v>
      </c>
      <c r="B66" s="77" t="s">
        <v>171</v>
      </c>
      <c r="C66" s="77" t="s">
        <v>68</v>
      </c>
      <c r="D66" s="121"/>
      <c r="E66" s="122" t="s">
        <v>422</v>
      </c>
      <c r="F66" s="122" t="s">
        <v>422</v>
      </c>
      <c r="G66" s="122" t="s">
        <v>422</v>
      </c>
      <c r="H66" s="122" t="s">
        <v>422</v>
      </c>
      <c r="I66" s="122" t="s">
        <v>422</v>
      </c>
      <c r="J66" s="122" t="s">
        <v>422</v>
      </c>
      <c r="K66" s="122" t="s">
        <v>422</v>
      </c>
      <c r="L66" s="122" t="s">
        <v>422</v>
      </c>
      <c r="M66" s="122" t="s">
        <v>422</v>
      </c>
      <c r="N66" s="122" t="s">
        <v>422</v>
      </c>
      <c r="O66" s="122" t="s">
        <v>422</v>
      </c>
      <c r="P66" s="122" t="s">
        <v>422</v>
      </c>
      <c r="Q66" s="122" t="s">
        <v>422</v>
      </c>
      <c r="R66" s="122" t="s">
        <v>422</v>
      </c>
      <c r="S66" s="122" t="s">
        <v>422</v>
      </c>
      <c r="T66" s="122" t="s">
        <v>422</v>
      </c>
      <c r="U66" s="122" t="s">
        <v>422</v>
      </c>
      <c r="V66" s="122" t="s">
        <v>422</v>
      </c>
      <c r="W66" s="122" t="s">
        <v>422</v>
      </c>
      <c r="X66" s="122" t="s">
        <v>422</v>
      </c>
      <c r="Y66" s="122" t="s">
        <v>422</v>
      </c>
      <c r="Z66" s="122" t="s">
        <v>422</v>
      </c>
      <c r="AA66" s="122" t="s">
        <v>422</v>
      </c>
      <c r="AB66" s="122" t="s">
        <v>422</v>
      </c>
      <c r="AC66" s="122" t="s">
        <v>422</v>
      </c>
      <c r="AD66" s="122" t="s">
        <v>422</v>
      </c>
      <c r="AE66" s="123"/>
      <c r="AF66" s="122" t="s">
        <v>422</v>
      </c>
      <c r="AG66" s="122" t="s">
        <v>422</v>
      </c>
      <c r="AH66" s="122" t="s">
        <v>422</v>
      </c>
      <c r="AI66" s="122" t="s">
        <v>422</v>
      </c>
      <c r="AJ66" s="122" t="s">
        <v>422</v>
      </c>
      <c r="AK66" s="122" t="s">
        <v>337</v>
      </c>
      <c r="AL66" s="124" t="s">
        <v>317</v>
      </c>
    </row>
    <row r="67" spans="1:38" s="90" customFormat="1" ht="26.25" customHeight="1" thickBot="1" x14ac:dyDescent="0.3">
      <c r="A67" s="77" t="s">
        <v>100</v>
      </c>
      <c r="B67" s="77" t="s">
        <v>172</v>
      </c>
      <c r="C67" s="77" t="s">
        <v>69</v>
      </c>
      <c r="D67" s="121"/>
      <c r="E67" s="122" t="s">
        <v>422</v>
      </c>
      <c r="F67" s="122" t="s">
        <v>422</v>
      </c>
      <c r="G67" s="122" t="s">
        <v>422</v>
      </c>
      <c r="H67" s="122" t="s">
        <v>422</v>
      </c>
      <c r="I67" s="122" t="s">
        <v>422</v>
      </c>
      <c r="J67" s="122" t="s">
        <v>422</v>
      </c>
      <c r="K67" s="122" t="s">
        <v>422</v>
      </c>
      <c r="L67" s="122" t="s">
        <v>422</v>
      </c>
      <c r="M67" s="122" t="s">
        <v>422</v>
      </c>
      <c r="N67" s="122" t="s">
        <v>422</v>
      </c>
      <c r="O67" s="122" t="s">
        <v>422</v>
      </c>
      <c r="P67" s="122" t="s">
        <v>422</v>
      </c>
      <c r="Q67" s="122" t="s">
        <v>422</v>
      </c>
      <c r="R67" s="122" t="s">
        <v>422</v>
      </c>
      <c r="S67" s="122" t="s">
        <v>422</v>
      </c>
      <c r="T67" s="122" t="s">
        <v>422</v>
      </c>
      <c r="U67" s="122" t="s">
        <v>422</v>
      </c>
      <c r="V67" s="122" t="s">
        <v>422</v>
      </c>
      <c r="W67" s="122" t="s">
        <v>422</v>
      </c>
      <c r="X67" s="122" t="s">
        <v>422</v>
      </c>
      <c r="Y67" s="122" t="s">
        <v>422</v>
      </c>
      <c r="Z67" s="122" t="s">
        <v>422</v>
      </c>
      <c r="AA67" s="122" t="s">
        <v>422</v>
      </c>
      <c r="AB67" s="122" t="s">
        <v>422</v>
      </c>
      <c r="AC67" s="122" t="s">
        <v>422</v>
      </c>
      <c r="AD67" s="122" t="s">
        <v>422</v>
      </c>
      <c r="AE67" s="123"/>
      <c r="AF67" s="122" t="s">
        <v>422</v>
      </c>
      <c r="AG67" s="122" t="s">
        <v>422</v>
      </c>
      <c r="AH67" s="122" t="s">
        <v>422</v>
      </c>
      <c r="AI67" s="122" t="s">
        <v>422</v>
      </c>
      <c r="AJ67" s="122" t="s">
        <v>422</v>
      </c>
      <c r="AK67" s="122" t="s">
        <v>337</v>
      </c>
      <c r="AL67" s="124" t="s">
        <v>318</v>
      </c>
    </row>
    <row r="68" spans="1:38" s="90" customFormat="1" ht="26.25" customHeight="1" thickBot="1" x14ac:dyDescent="0.3">
      <c r="A68" s="77" t="s">
        <v>100</v>
      </c>
      <c r="B68" s="77" t="s">
        <v>173</v>
      </c>
      <c r="C68" s="77" t="s">
        <v>241</v>
      </c>
      <c r="D68" s="121"/>
      <c r="E68" s="122" t="s">
        <v>422</v>
      </c>
      <c r="F68" s="122" t="s">
        <v>422</v>
      </c>
      <c r="G68" s="122" t="s">
        <v>422</v>
      </c>
      <c r="H68" s="122" t="s">
        <v>422</v>
      </c>
      <c r="I68" s="122" t="s">
        <v>422</v>
      </c>
      <c r="J68" s="122" t="s">
        <v>422</v>
      </c>
      <c r="K68" s="122" t="s">
        <v>422</v>
      </c>
      <c r="L68" s="122" t="s">
        <v>422</v>
      </c>
      <c r="M68" s="122" t="s">
        <v>422</v>
      </c>
      <c r="N68" s="122" t="s">
        <v>422</v>
      </c>
      <c r="O68" s="122" t="s">
        <v>422</v>
      </c>
      <c r="P68" s="122" t="s">
        <v>422</v>
      </c>
      <c r="Q68" s="122" t="s">
        <v>422</v>
      </c>
      <c r="R68" s="122" t="s">
        <v>422</v>
      </c>
      <c r="S68" s="122" t="s">
        <v>422</v>
      </c>
      <c r="T68" s="122" t="s">
        <v>422</v>
      </c>
      <c r="U68" s="122" t="s">
        <v>422</v>
      </c>
      <c r="V68" s="122" t="s">
        <v>422</v>
      </c>
      <c r="W68" s="122" t="s">
        <v>422</v>
      </c>
      <c r="X68" s="122" t="s">
        <v>422</v>
      </c>
      <c r="Y68" s="122" t="s">
        <v>422</v>
      </c>
      <c r="Z68" s="122" t="s">
        <v>422</v>
      </c>
      <c r="AA68" s="122" t="s">
        <v>422</v>
      </c>
      <c r="AB68" s="122" t="s">
        <v>422</v>
      </c>
      <c r="AC68" s="122" t="s">
        <v>422</v>
      </c>
      <c r="AD68" s="122" t="s">
        <v>422</v>
      </c>
      <c r="AE68" s="123"/>
      <c r="AF68" s="122" t="s">
        <v>422</v>
      </c>
      <c r="AG68" s="122" t="s">
        <v>422</v>
      </c>
      <c r="AH68" s="122" t="s">
        <v>422</v>
      </c>
      <c r="AI68" s="122" t="s">
        <v>422</v>
      </c>
      <c r="AJ68" s="122" t="s">
        <v>422</v>
      </c>
      <c r="AK68" s="122" t="s">
        <v>337</v>
      </c>
      <c r="AL68" s="124" t="s">
        <v>319</v>
      </c>
    </row>
    <row r="69" spans="1:38" s="90" customFormat="1" ht="26.25" customHeight="1" thickBot="1" x14ac:dyDescent="0.3">
      <c r="A69" s="77" t="s">
        <v>100</v>
      </c>
      <c r="B69" s="77" t="s">
        <v>174</v>
      </c>
      <c r="C69" s="77" t="s">
        <v>127</v>
      </c>
      <c r="D69" s="129"/>
      <c r="E69" s="122" t="s">
        <v>422</v>
      </c>
      <c r="F69" s="122" t="s">
        <v>422</v>
      </c>
      <c r="G69" s="122" t="s">
        <v>422</v>
      </c>
      <c r="H69" s="122" t="s">
        <v>422</v>
      </c>
      <c r="I69" s="122" t="s">
        <v>422</v>
      </c>
      <c r="J69" s="122" t="s">
        <v>422</v>
      </c>
      <c r="K69" s="122" t="s">
        <v>422</v>
      </c>
      <c r="L69" s="122" t="s">
        <v>422</v>
      </c>
      <c r="M69" s="122" t="s">
        <v>422</v>
      </c>
      <c r="N69" s="122" t="s">
        <v>422</v>
      </c>
      <c r="O69" s="122" t="s">
        <v>422</v>
      </c>
      <c r="P69" s="122" t="s">
        <v>422</v>
      </c>
      <c r="Q69" s="122" t="s">
        <v>422</v>
      </c>
      <c r="R69" s="122" t="s">
        <v>422</v>
      </c>
      <c r="S69" s="122" t="s">
        <v>422</v>
      </c>
      <c r="T69" s="122" t="s">
        <v>422</v>
      </c>
      <c r="U69" s="122" t="s">
        <v>422</v>
      </c>
      <c r="V69" s="122" t="s">
        <v>422</v>
      </c>
      <c r="W69" s="122" t="s">
        <v>422</v>
      </c>
      <c r="X69" s="122" t="s">
        <v>422</v>
      </c>
      <c r="Y69" s="122" t="s">
        <v>422</v>
      </c>
      <c r="Z69" s="122" t="s">
        <v>422</v>
      </c>
      <c r="AA69" s="122" t="s">
        <v>422</v>
      </c>
      <c r="AB69" s="122" t="s">
        <v>422</v>
      </c>
      <c r="AC69" s="122" t="s">
        <v>422</v>
      </c>
      <c r="AD69" s="122" t="s">
        <v>422</v>
      </c>
      <c r="AE69" s="123"/>
      <c r="AF69" s="122" t="s">
        <v>422</v>
      </c>
      <c r="AG69" s="122" t="s">
        <v>422</v>
      </c>
      <c r="AH69" s="122" t="s">
        <v>422</v>
      </c>
      <c r="AI69" s="122" t="s">
        <v>422</v>
      </c>
      <c r="AJ69" s="122" t="s">
        <v>422</v>
      </c>
      <c r="AK69" s="122" t="s">
        <v>337</v>
      </c>
      <c r="AL69" s="124" t="s">
        <v>320</v>
      </c>
    </row>
    <row r="70" spans="1:38" s="90" customFormat="1" ht="26.25" customHeight="1" thickBot="1" x14ac:dyDescent="0.3">
      <c r="A70" s="77" t="s">
        <v>100</v>
      </c>
      <c r="B70" s="77" t="s">
        <v>175</v>
      </c>
      <c r="C70" s="77" t="s">
        <v>351</v>
      </c>
      <c r="D70" s="129"/>
      <c r="E70" s="122" t="s">
        <v>422</v>
      </c>
      <c r="F70" s="122" t="s">
        <v>422</v>
      </c>
      <c r="G70" s="122" t="s">
        <v>422</v>
      </c>
      <c r="H70" s="122" t="s">
        <v>422</v>
      </c>
      <c r="I70" s="122" t="s">
        <v>422</v>
      </c>
      <c r="J70" s="122" t="s">
        <v>422</v>
      </c>
      <c r="K70" s="122" t="s">
        <v>422</v>
      </c>
      <c r="L70" s="122" t="s">
        <v>422</v>
      </c>
      <c r="M70" s="122" t="s">
        <v>422</v>
      </c>
      <c r="N70" s="122" t="s">
        <v>422</v>
      </c>
      <c r="O70" s="122" t="s">
        <v>422</v>
      </c>
      <c r="P70" s="122" t="s">
        <v>422</v>
      </c>
      <c r="Q70" s="122" t="s">
        <v>422</v>
      </c>
      <c r="R70" s="122" t="s">
        <v>422</v>
      </c>
      <c r="S70" s="122" t="s">
        <v>422</v>
      </c>
      <c r="T70" s="122" t="s">
        <v>422</v>
      </c>
      <c r="U70" s="122" t="s">
        <v>422</v>
      </c>
      <c r="V70" s="122" t="s">
        <v>422</v>
      </c>
      <c r="W70" s="122" t="s">
        <v>422</v>
      </c>
      <c r="X70" s="122" t="s">
        <v>422</v>
      </c>
      <c r="Y70" s="122" t="s">
        <v>422</v>
      </c>
      <c r="Z70" s="122" t="s">
        <v>422</v>
      </c>
      <c r="AA70" s="122" t="s">
        <v>422</v>
      </c>
      <c r="AB70" s="122" t="s">
        <v>422</v>
      </c>
      <c r="AC70" s="122" t="s">
        <v>422</v>
      </c>
      <c r="AD70" s="122" t="s">
        <v>422</v>
      </c>
      <c r="AE70" s="123"/>
      <c r="AF70" s="122" t="s">
        <v>422</v>
      </c>
      <c r="AG70" s="122" t="s">
        <v>422</v>
      </c>
      <c r="AH70" s="122" t="s">
        <v>422</v>
      </c>
      <c r="AI70" s="122" t="s">
        <v>422</v>
      </c>
      <c r="AJ70" s="122" t="s">
        <v>422</v>
      </c>
      <c r="AK70" s="122" t="s">
        <v>337</v>
      </c>
      <c r="AL70" s="124" t="s">
        <v>394</v>
      </c>
    </row>
    <row r="71" spans="1:38" s="90" customFormat="1" ht="26.25" customHeight="1" thickBot="1" x14ac:dyDescent="0.3">
      <c r="A71" s="77" t="s">
        <v>100</v>
      </c>
      <c r="B71" s="77" t="s">
        <v>176</v>
      </c>
      <c r="C71" s="77" t="s">
        <v>242</v>
      </c>
      <c r="D71" s="129"/>
      <c r="E71" s="122" t="s">
        <v>422</v>
      </c>
      <c r="F71" s="122" t="s">
        <v>422</v>
      </c>
      <c r="G71" s="122" t="s">
        <v>422</v>
      </c>
      <c r="H71" s="122" t="s">
        <v>422</v>
      </c>
      <c r="I71" s="122" t="s">
        <v>422</v>
      </c>
      <c r="J71" s="122" t="s">
        <v>422</v>
      </c>
      <c r="K71" s="122" t="s">
        <v>422</v>
      </c>
      <c r="L71" s="122" t="s">
        <v>422</v>
      </c>
      <c r="M71" s="122" t="s">
        <v>422</v>
      </c>
      <c r="N71" s="122" t="s">
        <v>422</v>
      </c>
      <c r="O71" s="122" t="s">
        <v>422</v>
      </c>
      <c r="P71" s="122" t="s">
        <v>422</v>
      </c>
      <c r="Q71" s="122" t="s">
        <v>422</v>
      </c>
      <c r="R71" s="122" t="s">
        <v>422</v>
      </c>
      <c r="S71" s="122" t="s">
        <v>422</v>
      </c>
      <c r="T71" s="122" t="s">
        <v>422</v>
      </c>
      <c r="U71" s="122" t="s">
        <v>422</v>
      </c>
      <c r="V71" s="122" t="s">
        <v>422</v>
      </c>
      <c r="W71" s="122" t="s">
        <v>422</v>
      </c>
      <c r="X71" s="122" t="s">
        <v>422</v>
      </c>
      <c r="Y71" s="122" t="s">
        <v>422</v>
      </c>
      <c r="Z71" s="122" t="s">
        <v>422</v>
      </c>
      <c r="AA71" s="122" t="s">
        <v>422</v>
      </c>
      <c r="AB71" s="122" t="s">
        <v>422</v>
      </c>
      <c r="AC71" s="122" t="s">
        <v>422</v>
      </c>
      <c r="AD71" s="122" t="s">
        <v>422</v>
      </c>
      <c r="AE71" s="123"/>
      <c r="AF71" s="122" t="s">
        <v>422</v>
      </c>
      <c r="AG71" s="122" t="s">
        <v>422</v>
      </c>
      <c r="AH71" s="122" t="s">
        <v>422</v>
      </c>
      <c r="AI71" s="122" t="s">
        <v>422</v>
      </c>
      <c r="AJ71" s="122" t="s">
        <v>422</v>
      </c>
      <c r="AK71" s="122" t="s">
        <v>337</v>
      </c>
      <c r="AL71" s="124" t="s">
        <v>394</v>
      </c>
    </row>
    <row r="72" spans="1:38" s="90" customFormat="1" ht="26.25" customHeight="1" thickBot="1" x14ac:dyDescent="0.3">
      <c r="A72" s="77" t="s">
        <v>100</v>
      </c>
      <c r="B72" s="77" t="s">
        <v>177</v>
      </c>
      <c r="C72" s="77" t="s">
        <v>70</v>
      </c>
      <c r="D72" s="121"/>
      <c r="E72" s="122" t="s">
        <v>422</v>
      </c>
      <c r="F72" s="122" t="s">
        <v>422</v>
      </c>
      <c r="G72" s="122" t="s">
        <v>422</v>
      </c>
      <c r="H72" s="122" t="s">
        <v>422</v>
      </c>
      <c r="I72" s="122" t="s">
        <v>422</v>
      </c>
      <c r="J72" s="122" t="s">
        <v>422</v>
      </c>
      <c r="K72" s="122" t="s">
        <v>422</v>
      </c>
      <c r="L72" s="122" t="s">
        <v>422</v>
      </c>
      <c r="M72" s="122" t="s">
        <v>422</v>
      </c>
      <c r="N72" s="122" t="s">
        <v>422</v>
      </c>
      <c r="O72" s="122" t="s">
        <v>422</v>
      </c>
      <c r="P72" s="122" t="s">
        <v>422</v>
      </c>
      <c r="Q72" s="122" t="s">
        <v>422</v>
      </c>
      <c r="R72" s="122" t="s">
        <v>422</v>
      </c>
      <c r="S72" s="122" t="s">
        <v>422</v>
      </c>
      <c r="T72" s="122" t="s">
        <v>422</v>
      </c>
      <c r="U72" s="122" t="s">
        <v>422</v>
      </c>
      <c r="V72" s="122" t="s">
        <v>422</v>
      </c>
      <c r="W72" s="122" t="s">
        <v>422</v>
      </c>
      <c r="X72" s="122" t="s">
        <v>422</v>
      </c>
      <c r="Y72" s="122" t="s">
        <v>422</v>
      </c>
      <c r="Z72" s="122" t="s">
        <v>422</v>
      </c>
      <c r="AA72" s="122" t="s">
        <v>422</v>
      </c>
      <c r="AB72" s="122" t="s">
        <v>422</v>
      </c>
      <c r="AC72" s="122" t="s">
        <v>422</v>
      </c>
      <c r="AD72" s="122" t="s">
        <v>422</v>
      </c>
      <c r="AE72" s="123"/>
      <c r="AF72" s="122" t="s">
        <v>422</v>
      </c>
      <c r="AG72" s="122" t="s">
        <v>422</v>
      </c>
      <c r="AH72" s="122" t="s">
        <v>422</v>
      </c>
      <c r="AI72" s="122" t="s">
        <v>422</v>
      </c>
      <c r="AJ72" s="122" t="s">
        <v>422</v>
      </c>
      <c r="AK72" s="122" t="s">
        <v>337</v>
      </c>
      <c r="AL72" s="124" t="s">
        <v>321</v>
      </c>
    </row>
    <row r="73" spans="1:38" s="90" customFormat="1" ht="26.25" customHeight="1" thickBot="1" x14ac:dyDescent="0.3">
      <c r="A73" s="77" t="s">
        <v>100</v>
      </c>
      <c r="B73" s="77" t="s">
        <v>178</v>
      </c>
      <c r="C73" s="77" t="s">
        <v>71</v>
      </c>
      <c r="D73" s="121"/>
      <c r="E73" s="122" t="s">
        <v>422</v>
      </c>
      <c r="F73" s="122" t="s">
        <v>422</v>
      </c>
      <c r="G73" s="122" t="s">
        <v>422</v>
      </c>
      <c r="H73" s="122" t="s">
        <v>422</v>
      </c>
      <c r="I73" s="122" t="s">
        <v>422</v>
      </c>
      <c r="J73" s="122" t="s">
        <v>422</v>
      </c>
      <c r="K73" s="122" t="s">
        <v>422</v>
      </c>
      <c r="L73" s="122" t="s">
        <v>422</v>
      </c>
      <c r="M73" s="122" t="s">
        <v>422</v>
      </c>
      <c r="N73" s="122" t="s">
        <v>422</v>
      </c>
      <c r="O73" s="122" t="s">
        <v>422</v>
      </c>
      <c r="P73" s="122" t="s">
        <v>422</v>
      </c>
      <c r="Q73" s="122" t="s">
        <v>422</v>
      </c>
      <c r="R73" s="122" t="s">
        <v>422</v>
      </c>
      <c r="S73" s="122" t="s">
        <v>422</v>
      </c>
      <c r="T73" s="122" t="s">
        <v>422</v>
      </c>
      <c r="U73" s="122" t="s">
        <v>422</v>
      </c>
      <c r="V73" s="122" t="s">
        <v>422</v>
      </c>
      <c r="W73" s="122" t="s">
        <v>422</v>
      </c>
      <c r="X73" s="122" t="s">
        <v>422</v>
      </c>
      <c r="Y73" s="122" t="s">
        <v>422</v>
      </c>
      <c r="Z73" s="122" t="s">
        <v>422</v>
      </c>
      <c r="AA73" s="122" t="s">
        <v>422</v>
      </c>
      <c r="AB73" s="122" t="s">
        <v>422</v>
      </c>
      <c r="AC73" s="122" t="s">
        <v>422</v>
      </c>
      <c r="AD73" s="122" t="s">
        <v>422</v>
      </c>
      <c r="AE73" s="123"/>
      <c r="AF73" s="122" t="s">
        <v>422</v>
      </c>
      <c r="AG73" s="122" t="s">
        <v>422</v>
      </c>
      <c r="AH73" s="122" t="s">
        <v>422</v>
      </c>
      <c r="AI73" s="122" t="s">
        <v>422</v>
      </c>
      <c r="AJ73" s="122" t="s">
        <v>422</v>
      </c>
      <c r="AK73" s="122" t="s">
        <v>337</v>
      </c>
      <c r="AL73" s="124" t="s">
        <v>322</v>
      </c>
    </row>
    <row r="74" spans="1:38" s="90" customFormat="1" ht="26.25" customHeight="1" thickBot="1" x14ac:dyDescent="0.3">
      <c r="A74" s="77" t="s">
        <v>100</v>
      </c>
      <c r="B74" s="77" t="s">
        <v>179</v>
      </c>
      <c r="C74" s="77" t="s">
        <v>259</v>
      </c>
      <c r="D74" s="121"/>
      <c r="E74" s="122" t="s">
        <v>422</v>
      </c>
      <c r="F74" s="122" t="s">
        <v>422</v>
      </c>
      <c r="G74" s="122" t="s">
        <v>422</v>
      </c>
      <c r="H74" s="122" t="s">
        <v>422</v>
      </c>
      <c r="I74" s="122" t="s">
        <v>422</v>
      </c>
      <c r="J74" s="122" t="s">
        <v>422</v>
      </c>
      <c r="K74" s="122" t="s">
        <v>422</v>
      </c>
      <c r="L74" s="122" t="s">
        <v>422</v>
      </c>
      <c r="M74" s="122" t="s">
        <v>422</v>
      </c>
      <c r="N74" s="122" t="s">
        <v>422</v>
      </c>
      <c r="O74" s="122" t="s">
        <v>422</v>
      </c>
      <c r="P74" s="122" t="s">
        <v>422</v>
      </c>
      <c r="Q74" s="122" t="s">
        <v>422</v>
      </c>
      <c r="R74" s="122" t="s">
        <v>422</v>
      </c>
      <c r="S74" s="122" t="s">
        <v>422</v>
      </c>
      <c r="T74" s="122" t="s">
        <v>422</v>
      </c>
      <c r="U74" s="122" t="s">
        <v>422</v>
      </c>
      <c r="V74" s="122" t="s">
        <v>422</v>
      </c>
      <c r="W74" s="122" t="s">
        <v>422</v>
      </c>
      <c r="X74" s="122" t="s">
        <v>422</v>
      </c>
      <c r="Y74" s="122" t="s">
        <v>422</v>
      </c>
      <c r="Z74" s="122" t="s">
        <v>422</v>
      </c>
      <c r="AA74" s="122" t="s">
        <v>422</v>
      </c>
      <c r="AB74" s="122" t="s">
        <v>422</v>
      </c>
      <c r="AC74" s="122" t="s">
        <v>422</v>
      </c>
      <c r="AD74" s="122" t="s">
        <v>422</v>
      </c>
      <c r="AE74" s="123"/>
      <c r="AF74" s="122" t="s">
        <v>422</v>
      </c>
      <c r="AG74" s="122" t="s">
        <v>422</v>
      </c>
      <c r="AH74" s="122" t="s">
        <v>422</v>
      </c>
      <c r="AI74" s="122" t="s">
        <v>422</v>
      </c>
      <c r="AJ74" s="122" t="s">
        <v>422</v>
      </c>
      <c r="AK74" s="122" t="s">
        <v>337</v>
      </c>
      <c r="AL74" s="124" t="s">
        <v>323</v>
      </c>
    </row>
    <row r="75" spans="1:38" s="90" customFormat="1" ht="26.25" customHeight="1" thickBot="1" x14ac:dyDescent="0.3">
      <c r="A75" s="77" t="s">
        <v>100</v>
      </c>
      <c r="B75" s="77" t="s">
        <v>180</v>
      </c>
      <c r="C75" s="77" t="s">
        <v>243</v>
      </c>
      <c r="D75" s="129"/>
      <c r="E75" s="122" t="s">
        <v>422</v>
      </c>
      <c r="F75" s="122" t="s">
        <v>422</v>
      </c>
      <c r="G75" s="122" t="s">
        <v>422</v>
      </c>
      <c r="H75" s="122" t="s">
        <v>422</v>
      </c>
      <c r="I75" s="122" t="s">
        <v>422</v>
      </c>
      <c r="J75" s="122" t="s">
        <v>422</v>
      </c>
      <c r="K75" s="122" t="s">
        <v>422</v>
      </c>
      <c r="L75" s="122" t="s">
        <v>422</v>
      </c>
      <c r="M75" s="122" t="s">
        <v>422</v>
      </c>
      <c r="N75" s="122" t="s">
        <v>422</v>
      </c>
      <c r="O75" s="122" t="s">
        <v>422</v>
      </c>
      <c r="P75" s="122" t="s">
        <v>422</v>
      </c>
      <c r="Q75" s="122" t="s">
        <v>422</v>
      </c>
      <c r="R75" s="122" t="s">
        <v>422</v>
      </c>
      <c r="S75" s="122" t="s">
        <v>422</v>
      </c>
      <c r="T75" s="122" t="s">
        <v>422</v>
      </c>
      <c r="U75" s="122" t="s">
        <v>422</v>
      </c>
      <c r="V75" s="122" t="s">
        <v>422</v>
      </c>
      <c r="W75" s="122" t="s">
        <v>422</v>
      </c>
      <c r="X75" s="122" t="s">
        <v>422</v>
      </c>
      <c r="Y75" s="122" t="s">
        <v>422</v>
      </c>
      <c r="Z75" s="122" t="s">
        <v>422</v>
      </c>
      <c r="AA75" s="122" t="s">
        <v>422</v>
      </c>
      <c r="AB75" s="122" t="s">
        <v>422</v>
      </c>
      <c r="AC75" s="122" t="s">
        <v>422</v>
      </c>
      <c r="AD75" s="122" t="s">
        <v>422</v>
      </c>
      <c r="AE75" s="123"/>
      <c r="AF75" s="122" t="s">
        <v>422</v>
      </c>
      <c r="AG75" s="122" t="s">
        <v>422</v>
      </c>
      <c r="AH75" s="122" t="s">
        <v>422</v>
      </c>
      <c r="AI75" s="122" t="s">
        <v>422</v>
      </c>
      <c r="AJ75" s="122" t="s">
        <v>422</v>
      </c>
      <c r="AK75" s="122" t="s">
        <v>337</v>
      </c>
      <c r="AL75" s="124" t="s">
        <v>324</v>
      </c>
    </row>
    <row r="76" spans="1:38" s="90" customFormat="1" ht="26.25" customHeight="1" thickBot="1" x14ac:dyDescent="0.3">
      <c r="A76" s="77" t="s">
        <v>100</v>
      </c>
      <c r="B76" s="77" t="s">
        <v>181</v>
      </c>
      <c r="C76" s="77" t="s">
        <v>73</v>
      </c>
      <c r="D76" s="121"/>
      <c r="E76" s="122" t="s">
        <v>422</v>
      </c>
      <c r="F76" s="122" t="s">
        <v>422</v>
      </c>
      <c r="G76" s="122" t="s">
        <v>422</v>
      </c>
      <c r="H76" s="122" t="s">
        <v>422</v>
      </c>
      <c r="I76" s="122" t="s">
        <v>422</v>
      </c>
      <c r="J76" s="122" t="s">
        <v>422</v>
      </c>
      <c r="K76" s="122" t="s">
        <v>422</v>
      </c>
      <c r="L76" s="122" t="s">
        <v>422</v>
      </c>
      <c r="M76" s="122" t="s">
        <v>422</v>
      </c>
      <c r="N76" s="122" t="s">
        <v>422</v>
      </c>
      <c r="O76" s="122" t="s">
        <v>422</v>
      </c>
      <c r="P76" s="122" t="s">
        <v>422</v>
      </c>
      <c r="Q76" s="122" t="s">
        <v>422</v>
      </c>
      <c r="R76" s="122" t="s">
        <v>422</v>
      </c>
      <c r="S76" s="122" t="s">
        <v>422</v>
      </c>
      <c r="T76" s="122" t="s">
        <v>422</v>
      </c>
      <c r="U76" s="122" t="s">
        <v>422</v>
      </c>
      <c r="V76" s="122" t="s">
        <v>422</v>
      </c>
      <c r="W76" s="122" t="s">
        <v>422</v>
      </c>
      <c r="X76" s="122" t="s">
        <v>422</v>
      </c>
      <c r="Y76" s="122" t="s">
        <v>422</v>
      </c>
      <c r="Z76" s="122" t="s">
        <v>422</v>
      </c>
      <c r="AA76" s="122" t="s">
        <v>422</v>
      </c>
      <c r="AB76" s="122" t="s">
        <v>422</v>
      </c>
      <c r="AC76" s="122" t="s">
        <v>422</v>
      </c>
      <c r="AD76" s="122" t="s">
        <v>422</v>
      </c>
      <c r="AE76" s="123"/>
      <c r="AF76" s="122" t="s">
        <v>422</v>
      </c>
      <c r="AG76" s="122" t="s">
        <v>422</v>
      </c>
      <c r="AH76" s="122" t="s">
        <v>422</v>
      </c>
      <c r="AI76" s="122" t="s">
        <v>422</v>
      </c>
      <c r="AJ76" s="122" t="s">
        <v>422</v>
      </c>
      <c r="AK76" s="122" t="s">
        <v>337</v>
      </c>
      <c r="AL76" s="124" t="s">
        <v>325</v>
      </c>
    </row>
    <row r="77" spans="1:38" s="90" customFormat="1" ht="26.25" customHeight="1" thickBot="1" x14ac:dyDescent="0.3">
      <c r="A77" s="77" t="s">
        <v>100</v>
      </c>
      <c r="B77" s="77" t="s">
        <v>182</v>
      </c>
      <c r="C77" s="77" t="s">
        <v>75</v>
      </c>
      <c r="D77" s="121"/>
      <c r="E77" s="122" t="s">
        <v>422</v>
      </c>
      <c r="F77" s="122" t="s">
        <v>422</v>
      </c>
      <c r="G77" s="122" t="s">
        <v>422</v>
      </c>
      <c r="H77" s="122" t="s">
        <v>422</v>
      </c>
      <c r="I77" s="122" t="s">
        <v>422</v>
      </c>
      <c r="J77" s="122" t="s">
        <v>422</v>
      </c>
      <c r="K77" s="122" t="s">
        <v>422</v>
      </c>
      <c r="L77" s="122" t="s">
        <v>422</v>
      </c>
      <c r="M77" s="122" t="s">
        <v>422</v>
      </c>
      <c r="N77" s="122" t="s">
        <v>422</v>
      </c>
      <c r="O77" s="122" t="s">
        <v>422</v>
      </c>
      <c r="P77" s="122" t="s">
        <v>422</v>
      </c>
      <c r="Q77" s="122" t="s">
        <v>422</v>
      </c>
      <c r="R77" s="122" t="s">
        <v>422</v>
      </c>
      <c r="S77" s="122" t="s">
        <v>422</v>
      </c>
      <c r="T77" s="122" t="s">
        <v>422</v>
      </c>
      <c r="U77" s="122" t="s">
        <v>422</v>
      </c>
      <c r="V77" s="122" t="s">
        <v>422</v>
      </c>
      <c r="W77" s="122" t="s">
        <v>422</v>
      </c>
      <c r="X77" s="122" t="s">
        <v>422</v>
      </c>
      <c r="Y77" s="122" t="s">
        <v>422</v>
      </c>
      <c r="Z77" s="122" t="s">
        <v>422</v>
      </c>
      <c r="AA77" s="122" t="s">
        <v>422</v>
      </c>
      <c r="AB77" s="122" t="s">
        <v>422</v>
      </c>
      <c r="AC77" s="122" t="s">
        <v>422</v>
      </c>
      <c r="AD77" s="122" t="s">
        <v>422</v>
      </c>
      <c r="AE77" s="123"/>
      <c r="AF77" s="122" t="s">
        <v>422</v>
      </c>
      <c r="AG77" s="122" t="s">
        <v>422</v>
      </c>
      <c r="AH77" s="122" t="s">
        <v>422</v>
      </c>
      <c r="AI77" s="122" t="s">
        <v>422</v>
      </c>
      <c r="AJ77" s="122" t="s">
        <v>422</v>
      </c>
      <c r="AK77" s="122" t="s">
        <v>337</v>
      </c>
      <c r="AL77" s="124" t="s">
        <v>326</v>
      </c>
    </row>
    <row r="78" spans="1:38" s="90" customFormat="1" ht="26.25" customHeight="1" thickBot="1" x14ac:dyDescent="0.3">
      <c r="A78" s="77" t="s">
        <v>100</v>
      </c>
      <c r="B78" s="77" t="s">
        <v>183</v>
      </c>
      <c r="C78" s="77" t="s">
        <v>72</v>
      </c>
      <c r="D78" s="121"/>
      <c r="E78" s="122" t="s">
        <v>422</v>
      </c>
      <c r="F78" s="122" t="s">
        <v>422</v>
      </c>
      <c r="G78" s="122" t="s">
        <v>422</v>
      </c>
      <c r="H78" s="122" t="s">
        <v>422</v>
      </c>
      <c r="I78" s="122" t="s">
        <v>422</v>
      </c>
      <c r="J78" s="122" t="s">
        <v>422</v>
      </c>
      <c r="K78" s="122" t="s">
        <v>422</v>
      </c>
      <c r="L78" s="122" t="s">
        <v>422</v>
      </c>
      <c r="M78" s="122" t="s">
        <v>422</v>
      </c>
      <c r="N78" s="122" t="s">
        <v>422</v>
      </c>
      <c r="O78" s="122" t="s">
        <v>422</v>
      </c>
      <c r="P78" s="122" t="s">
        <v>422</v>
      </c>
      <c r="Q78" s="122" t="s">
        <v>422</v>
      </c>
      <c r="R78" s="122" t="s">
        <v>422</v>
      </c>
      <c r="S78" s="122" t="s">
        <v>422</v>
      </c>
      <c r="T78" s="122" t="s">
        <v>422</v>
      </c>
      <c r="U78" s="122" t="s">
        <v>422</v>
      </c>
      <c r="V78" s="122" t="s">
        <v>422</v>
      </c>
      <c r="W78" s="122" t="s">
        <v>422</v>
      </c>
      <c r="X78" s="122" t="s">
        <v>422</v>
      </c>
      <c r="Y78" s="122" t="s">
        <v>422</v>
      </c>
      <c r="Z78" s="122" t="s">
        <v>422</v>
      </c>
      <c r="AA78" s="122" t="s">
        <v>422</v>
      </c>
      <c r="AB78" s="122" t="s">
        <v>422</v>
      </c>
      <c r="AC78" s="122" t="s">
        <v>422</v>
      </c>
      <c r="AD78" s="122" t="s">
        <v>422</v>
      </c>
      <c r="AE78" s="123"/>
      <c r="AF78" s="122" t="s">
        <v>422</v>
      </c>
      <c r="AG78" s="122" t="s">
        <v>422</v>
      </c>
      <c r="AH78" s="122" t="s">
        <v>422</v>
      </c>
      <c r="AI78" s="122" t="s">
        <v>422</v>
      </c>
      <c r="AJ78" s="122" t="s">
        <v>422</v>
      </c>
      <c r="AK78" s="122" t="s">
        <v>337</v>
      </c>
      <c r="AL78" s="124" t="s">
        <v>327</v>
      </c>
    </row>
    <row r="79" spans="1:38" s="90" customFormat="1" ht="26.25" customHeight="1" thickBot="1" x14ac:dyDescent="0.3">
      <c r="A79" s="77" t="s">
        <v>100</v>
      </c>
      <c r="B79" s="77" t="s">
        <v>184</v>
      </c>
      <c r="C79" s="77" t="s">
        <v>74</v>
      </c>
      <c r="D79" s="121"/>
      <c r="E79" s="122" t="s">
        <v>422</v>
      </c>
      <c r="F79" s="122" t="s">
        <v>422</v>
      </c>
      <c r="G79" s="122" t="s">
        <v>422</v>
      </c>
      <c r="H79" s="122" t="s">
        <v>422</v>
      </c>
      <c r="I79" s="122" t="s">
        <v>422</v>
      </c>
      <c r="J79" s="122" t="s">
        <v>422</v>
      </c>
      <c r="K79" s="122" t="s">
        <v>422</v>
      </c>
      <c r="L79" s="122" t="s">
        <v>422</v>
      </c>
      <c r="M79" s="122" t="s">
        <v>422</v>
      </c>
      <c r="N79" s="122" t="s">
        <v>422</v>
      </c>
      <c r="O79" s="122" t="s">
        <v>422</v>
      </c>
      <c r="P79" s="122" t="s">
        <v>422</v>
      </c>
      <c r="Q79" s="122" t="s">
        <v>422</v>
      </c>
      <c r="R79" s="122" t="s">
        <v>422</v>
      </c>
      <c r="S79" s="122" t="s">
        <v>422</v>
      </c>
      <c r="T79" s="122" t="s">
        <v>422</v>
      </c>
      <c r="U79" s="122" t="s">
        <v>422</v>
      </c>
      <c r="V79" s="122" t="s">
        <v>422</v>
      </c>
      <c r="W79" s="122" t="s">
        <v>422</v>
      </c>
      <c r="X79" s="122" t="s">
        <v>422</v>
      </c>
      <c r="Y79" s="122" t="s">
        <v>422</v>
      </c>
      <c r="Z79" s="122" t="s">
        <v>422</v>
      </c>
      <c r="AA79" s="122" t="s">
        <v>422</v>
      </c>
      <c r="AB79" s="122" t="s">
        <v>422</v>
      </c>
      <c r="AC79" s="122" t="s">
        <v>422</v>
      </c>
      <c r="AD79" s="122" t="s">
        <v>422</v>
      </c>
      <c r="AE79" s="123"/>
      <c r="AF79" s="122" t="s">
        <v>422</v>
      </c>
      <c r="AG79" s="122" t="s">
        <v>422</v>
      </c>
      <c r="AH79" s="122" t="s">
        <v>422</v>
      </c>
      <c r="AI79" s="122" t="s">
        <v>422</v>
      </c>
      <c r="AJ79" s="122" t="s">
        <v>422</v>
      </c>
      <c r="AK79" s="122" t="s">
        <v>337</v>
      </c>
      <c r="AL79" s="124" t="s">
        <v>328</v>
      </c>
    </row>
    <row r="80" spans="1:38" s="90" customFormat="1" ht="26.25" customHeight="1" thickBot="1" x14ac:dyDescent="0.3">
      <c r="A80" s="77" t="s">
        <v>100</v>
      </c>
      <c r="B80" s="77" t="s">
        <v>185</v>
      </c>
      <c r="C80" s="77" t="s">
        <v>272</v>
      </c>
      <c r="D80" s="121"/>
      <c r="E80" s="122" t="s">
        <v>422</v>
      </c>
      <c r="F80" s="122" t="s">
        <v>422</v>
      </c>
      <c r="G80" s="122" t="s">
        <v>422</v>
      </c>
      <c r="H80" s="122" t="s">
        <v>422</v>
      </c>
      <c r="I80" s="122" t="s">
        <v>422</v>
      </c>
      <c r="J80" s="122" t="s">
        <v>422</v>
      </c>
      <c r="K80" s="122" t="s">
        <v>422</v>
      </c>
      <c r="L80" s="122" t="s">
        <v>422</v>
      </c>
      <c r="M80" s="122" t="s">
        <v>422</v>
      </c>
      <c r="N80" s="122" t="s">
        <v>422</v>
      </c>
      <c r="O80" s="122" t="s">
        <v>422</v>
      </c>
      <c r="P80" s="122" t="s">
        <v>422</v>
      </c>
      <c r="Q80" s="122" t="s">
        <v>422</v>
      </c>
      <c r="R80" s="122" t="s">
        <v>422</v>
      </c>
      <c r="S80" s="122" t="s">
        <v>422</v>
      </c>
      <c r="T80" s="122" t="s">
        <v>422</v>
      </c>
      <c r="U80" s="122" t="s">
        <v>422</v>
      </c>
      <c r="V80" s="122" t="s">
        <v>422</v>
      </c>
      <c r="W80" s="122" t="s">
        <v>422</v>
      </c>
      <c r="X80" s="122" t="s">
        <v>422</v>
      </c>
      <c r="Y80" s="122" t="s">
        <v>422</v>
      </c>
      <c r="Z80" s="122" t="s">
        <v>422</v>
      </c>
      <c r="AA80" s="122" t="s">
        <v>422</v>
      </c>
      <c r="AB80" s="122" t="s">
        <v>422</v>
      </c>
      <c r="AC80" s="122" t="s">
        <v>422</v>
      </c>
      <c r="AD80" s="122" t="s">
        <v>422</v>
      </c>
      <c r="AE80" s="123"/>
      <c r="AF80" s="122" t="s">
        <v>422</v>
      </c>
      <c r="AG80" s="122" t="s">
        <v>422</v>
      </c>
      <c r="AH80" s="122" t="s">
        <v>422</v>
      </c>
      <c r="AI80" s="122" t="s">
        <v>422</v>
      </c>
      <c r="AJ80" s="122" t="s">
        <v>422</v>
      </c>
      <c r="AK80" s="122" t="s">
        <v>337</v>
      </c>
      <c r="AL80" s="124" t="s">
        <v>394</v>
      </c>
    </row>
    <row r="81" spans="1:38" s="90" customFormat="1" ht="26.25" customHeight="1" thickBot="1" x14ac:dyDescent="0.3">
      <c r="A81" s="77" t="s">
        <v>100</v>
      </c>
      <c r="B81" s="77" t="s">
        <v>186</v>
      </c>
      <c r="C81" s="77" t="s">
        <v>306</v>
      </c>
      <c r="D81" s="121"/>
      <c r="E81" s="122" t="s">
        <v>422</v>
      </c>
      <c r="F81" s="122" t="s">
        <v>422</v>
      </c>
      <c r="G81" s="122" t="s">
        <v>422</v>
      </c>
      <c r="H81" s="122" t="s">
        <v>422</v>
      </c>
      <c r="I81" s="122" t="s">
        <v>422</v>
      </c>
      <c r="J81" s="122" t="s">
        <v>422</v>
      </c>
      <c r="K81" s="122" t="s">
        <v>422</v>
      </c>
      <c r="L81" s="122" t="s">
        <v>422</v>
      </c>
      <c r="M81" s="122" t="s">
        <v>422</v>
      </c>
      <c r="N81" s="122" t="s">
        <v>422</v>
      </c>
      <c r="O81" s="122" t="s">
        <v>422</v>
      </c>
      <c r="P81" s="122" t="s">
        <v>422</v>
      </c>
      <c r="Q81" s="122" t="s">
        <v>422</v>
      </c>
      <c r="R81" s="122" t="s">
        <v>422</v>
      </c>
      <c r="S81" s="122" t="s">
        <v>422</v>
      </c>
      <c r="T81" s="122" t="s">
        <v>422</v>
      </c>
      <c r="U81" s="122" t="s">
        <v>422</v>
      </c>
      <c r="V81" s="122" t="s">
        <v>422</v>
      </c>
      <c r="W81" s="122" t="s">
        <v>422</v>
      </c>
      <c r="X81" s="122" t="s">
        <v>422</v>
      </c>
      <c r="Y81" s="122" t="s">
        <v>422</v>
      </c>
      <c r="Z81" s="122" t="s">
        <v>422</v>
      </c>
      <c r="AA81" s="122" t="s">
        <v>422</v>
      </c>
      <c r="AB81" s="122" t="s">
        <v>422</v>
      </c>
      <c r="AC81" s="122" t="s">
        <v>422</v>
      </c>
      <c r="AD81" s="122" t="s">
        <v>422</v>
      </c>
      <c r="AE81" s="123"/>
      <c r="AF81" s="122" t="s">
        <v>422</v>
      </c>
      <c r="AG81" s="122" t="s">
        <v>422</v>
      </c>
      <c r="AH81" s="122" t="s">
        <v>422</v>
      </c>
      <c r="AI81" s="122" t="s">
        <v>422</v>
      </c>
      <c r="AJ81" s="122" t="s">
        <v>422</v>
      </c>
      <c r="AK81" s="122" t="s">
        <v>337</v>
      </c>
      <c r="AL81" s="124" t="s">
        <v>329</v>
      </c>
    </row>
    <row r="82" spans="1:38" s="90" customFormat="1" ht="26.25" customHeight="1" thickBot="1" x14ac:dyDescent="0.3">
      <c r="A82" s="77" t="s">
        <v>103</v>
      </c>
      <c r="B82" s="77" t="s">
        <v>193</v>
      </c>
      <c r="C82" s="83" t="s">
        <v>82</v>
      </c>
      <c r="D82" s="121"/>
      <c r="E82" s="122" t="s">
        <v>420</v>
      </c>
      <c r="F82" s="122">
        <v>2.4300791155539851</v>
      </c>
      <c r="G82" s="122" t="s">
        <v>420</v>
      </c>
      <c r="H82" s="122" t="s">
        <v>420</v>
      </c>
      <c r="I82" s="122" t="s">
        <v>420</v>
      </c>
      <c r="J82" s="122" t="s">
        <v>420</v>
      </c>
      <c r="K82" s="122" t="s">
        <v>420</v>
      </c>
      <c r="L82" s="122" t="s">
        <v>420</v>
      </c>
      <c r="M82" s="122" t="s">
        <v>420</v>
      </c>
      <c r="N82" s="122" t="s">
        <v>420</v>
      </c>
      <c r="O82" s="122" t="s">
        <v>420</v>
      </c>
      <c r="P82" s="122" t="s">
        <v>420</v>
      </c>
      <c r="Q82" s="122" t="s">
        <v>420</v>
      </c>
      <c r="R82" s="122" t="s">
        <v>420</v>
      </c>
      <c r="S82" s="122" t="s">
        <v>420</v>
      </c>
      <c r="T82" s="122" t="s">
        <v>420</v>
      </c>
      <c r="U82" s="122" t="s">
        <v>420</v>
      </c>
      <c r="V82" s="122" t="s">
        <v>420</v>
      </c>
      <c r="W82" s="122" t="s">
        <v>420</v>
      </c>
      <c r="X82" s="122" t="s">
        <v>420</v>
      </c>
      <c r="Y82" s="122" t="s">
        <v>420</v>
      </c>
      <c r="Z82" s="122" t="s">
        <v>420</v>
      </c>
      <c r="AA82" s="122" t="s">
        <v>420</v>
      </c>
      <c r="AB82" s="122" t="s">
        <v>420</v>
      </c>
      <c r="AC82" s="122" t="s">
        <v>420</v>
      </c>
      <c r="AD82" s="122" t="s">
        <v>420</v>
      </c>
      <c r="AE82" s="123"/>
      <c r="AF82" s="122" t="s">
        <v>420</v>
      </c>
      <c r="AG82" s="122" t="s">
        <v>420</v>
      </c>
      <c r="AH82" s="122" t="s">
        <v>420</v>
      </c>
      <c r="AI82" s="122" t="s">
        <v>420</v>
      </c>
      <c r="AJ82" s="122" t="s">
        <v>420</v>
      </c>
      <c r="AK82" s="122">
        <v>1249597</v>
      </c>
      <c r="AL82" s="124" t="s">
        <v>338</v>
      </c>
    </row>
    <row r="83" spans="1:38" s="90" customFormat="1" ht="26.25" customHeight="1" thickBot="1" x14ac:dyDescent="0.3">
      <c r="A83" s="77" t="s">
        <v>100</v>
      </c>
      <c r="B83" s="84" t="s">
        <v>194</v>
      </c>
      <c r="C83" s="83" t="s">
        <v>62</v>
      </c>
      <c r="D83" s="121"/>
      <c r="E83" s="122" t="s">
        <v>421</v>
      </c>
      <c r="F83" s="122">
        <v>6.42993599551963E-4</v>
      </c>
      <c r="G83" s="122" t="s">
        <v>421</v>
      </c>
      <c r="H83" s="122" t="s">
        <v>420</v>
      </c>
      <c r="I83" s="122">
        <v>1.6074839988799075E-4</v>
      </c>
      <c r="J83" s="122">
        <v>1.2056129991599306E-3</v>
      </c>
      <c r="K83" s="122">
        <v>5.626193996079676E-3</v>
      </c>
      <c r="L83" s="122">
        <v>9.1626587936154731E-6</v>
      </c>
      <c r="M83" s="122" t="s">
        <v>421</v>
      </c>
      <c r="N83" s="122" t="s">
        <v>420</v>
      </c>
      <c r="O83" s="122" t="s">
        <v>420</v>
      </c>
      <c r="P83" s="122" t="s">
        <v>420</v>
      </c>
      <c r="Q83" s="122" t="s">
        <v>420</v>
      </c>
      <c r="R83" s="122" t="s">
        <v>420</v>
      </c>
      <c r="S83" s="122" t="s">
        <v>420</v>
      </c>
      <c r="T83" s="122" t="s">
        <v>420</v>
      </c>
      <c r="U83" s="122" t="s">
        <v>420</v>
      </c>
      <c r="V83" s="122" t="s">
        <v>420</v>
      </c>
      <c r="W83" s="122" t="s">
        <v>421</v>
      </c>
      <c r="X83" s="122" t="s">
        <v>421</v>
      </c>
      <c r="Y83" s="122" t="s">
        <v>421</v>
      </c>
      <c r="Z83" s="122" t="s">
        <v>421</v>
      </c>
      <c r="AA83" s="122" t="s">
        <v>421</v>
      </c>
      <c r="AB83" s="122" t="s">
        <v>421</v>
      </c>
      <c r="AC83" s="122" t="s">
        <v>420</v>
      </c>
      <c r="AD83" s="122" t="s">
        <v>420</v>
      </c>
      <c r="AE83" s="123"/>
      <c r="AF83" s="122" t="s">
        <v>420</v>
      </c>
      <c r="AG83" s="122" t="s">
        <v>420</v>
      </c>
      <c r="AH83" s="122" t="s">
        <v>420</v>
      </c>
      <c r="AI83" s="122" t="s">
        <v>420</v>
      </c>
      <c r="AJ83" s="122" t="s">
        <v>420</v>
      </c>
      <c r="AK83" s="122" t="s">
        <v>421</v>
      </c>
      <c r="AL83" s="124" t="s">
        <v>394</v>
      </c>
    </row>
    <row r="84" spans="1:38" s="90" customFormat="1" ht="26.25" customHeight="1" thickBot="1" x14ac:dyDescent="0.3">
      <c r="A84" s="77" t="s">
        <v>100</v>
      </c>
      <c r="B84" s="84" t="s">
        <v>195</v>
      </c>
      <c r="C84" s="83" t="s">
        <v>61</v>
      </c>
      <c r="D84" s="121"/>
      <c r="E84" s="122" t="s">
        <v>422</v>
      </c>
      <c r="F84" s="122" t="s">
        <v>422</v>
      </c>
      <c r="G84" s="122" t="s">
        <v>420</v>
      </c>
      <c r="H84" s="122" t="s">
        <v>420</v>
      </c>
      <c r="I84" s="122" t="s">
        <v>422</v>
      </c>
      <c r="J84" s="122" t="s">
        <v>422</v>
      </c>
      <c r="K84" s="122" t="s">
        <v>422</v>
      </c>
      <c r="L84" s="122" t="s">
        <v>422</v>
      </c>
      <c r="M84" s="122" t="s">
        <v>422</v>
      </c>
      <c r="N84" s="122" t="s">
        <v>422</v>
      </c>
      <c r="O84" s="122" t="s">
        <v>422</v>
      </c>
      <c r="P84" s="122" t="s">
        <v>422</v>
      </c>
      <c r="Q84" s="122" t="s">
        <v>420</v>
      </c>
      <c r="R84" s="122" t="s">
        <v>420</v>
      </c>
      <c r="S84" s="122" t="s">
        <v>420</v>
      </c>
      <c r="T84" s="122" t="s">
        <v>420</v>
      </c>
      <c r="U84" s="122" t="s">
        <v>420</v>
      </c>
      <c r="V84" s="122" t="s">
        <v>420</v>
      </c>
      <c r="W84" s="122" t="s">
        <v>422</v>
      </c>
      <c r="X84" s="122" t="s">
        <v>422</v>
      </c>
      <c r="Y84" s="122" t="s">
        <v>422</v>
      </c>
      <c r="Z84" s="122" t="s">
        <v>422</v>
      </c>
      <c r="AA84" s="122" t="s">
        <v>422</v>
      </c>
      <c r="AB84" s="122" t="s">
        <v>422</v>
      </c>
      <c r="AC84" s="122" t="s">
        <v>420</v>
      </c>
      <c r="AD84" s="122" t="s">
        <v>420</v>
      </c>
      <c r="AE84" s="123"/>
      <c r="AF84" s="122" t="s">
        <v>420</v>
      </c>
      <c r="AG84" s="122" t="s">
        <v>420</v>
      </c>
      <c r="AH84" s="122" t="s">
        <v>420</v>
      </c>
      <c r="AI84" s="122" t="s">
        <v>420</v>
      </c>
      <c r="AJ84" s="122" t="s">
        <v>420</v>
      </c>
      <c r="AK84" s="122" t="s">
        <v>422</v>
      </c>
      <c r="AL84" s="124" t="s">
        <v>394</v>
      </c>
    </row>
    <row r="85" spans="1:38" s="90" customFormat="1" ht="26.25" customHeight="1" thickBot="1" x14ac:dyDescent="0.3">
      <c r="A85" s="77" t="s">
        <v>103</v>
      </c>
      <c r="B85" s="77" t="s">
        <v>196</v>
      </c>
      <c r="C85" s="83" t="s">
        <v>352</v>
      </c>
      <c r="D85" s="121"/>
      <c r="E85" s="122" t="s">
        <v>420</v>
      </c>
      <c r="F85" s="122">
        <v>0.22629515154712018</v>
      </c>
      <c r="G85" s="122" t="s">
        <v>420</v>
      </c>
      <c r="H85" s="122" t="s">
        <v>420</v>
      </c>
      <c r="I85" s="122" t="s">
        <v>420</v>
      </c>
      <c r="J85" s="122" t="s">
        <v>420</v>
      </c>
      <c r="K85" s="122" t="s">
        <v>420</v>
      </c>
      <c r="L85" s="122" t="s">
        <v>420</v>
      </c>
      <c r="M85" s="122" t="s">
        <v>420</v>
      </c>
      <c r="N85" s="122" t="s">
        <v>420</v>
      </c>
      <c r="O85" s="122" t="s">
        <v>420</v>
      </c>
      <c r="P85" s="122" t="s">
        <v>420</v>
      </c>
      <c r="Q85" s="122" t="s">
        <v>420</v>
      </c>
      <c r="R85" s="122" t="s">
        <v>420</v>
      </c>
      <c r="S85" s="122" t="s">
        <v>420</v>
      </c>
      <c r="T85" s="122" t="s">
        <v>420</v>
      </c>
      <c r="U85" s="122" t="s">
        <v>420</v>
      </c>
      <c r="V85" s="122" t="s">
        <v>420</v>
      </c>
      <c r="W85" s="122" t="s">
        <v>420</v>
      </c>
      <c r="X85" s="122" t="s">
        <v>420</v>
      </c>
      <c r="Y85" s="122" t="s">
        <v>420</v>
      </c>
      <c r="Z85" s="122" t="s">
        <v>420</v>
      </c>
      <c r="AA85" s="122" t="s">
        <v>420</v>
      </c>
      <c r="AB85" s="122" t="s">
        <v>420</v>
      </c>
      <c r="AC85" s="122" t="s">
        <v>420</v>
      </c>
      <c r="AD85" s="122" t="s">
        <v>420</v>
      </c>
      <c r="AE85" s="123"/>
      <c r="AF85" s="122" t="s">
        <v>420</v>
      </c>
      <c r="AG85" s="122" t="s">
        <v>420</v>
      </c>
      <c r="AH85" s="122" t="s">
        <v>420</v>
      </c>
      <c r="AI85" s="122" t="s">
        <v>420</v>
      </c>
      <c r="AJ85" s="122" t="s">
        <v>420</v>
      </c>
      <c r="AK85" s="122" t="s">
        <v>424</v>
      </c>
      <c r="AL85" s="124" t="s">
        <v>330</v>
      </c>
    </row>
    <row r="86" spans="1:38" s="90" customFormat="1" ht="26.25" customHeight="1" thickBot="1" x14ac:dyDescent="0.3">
      <c r="A86" s="77" t="s">
        <v>103</v>
      </c>
      <c r="B86" s="77" t="s">
        <v>197</v>
      </c>
      <c r="C86" s="83" t="s">
        <v>78</v>
      </c>
      <c r="D86" s="121"/>
      <c r="E86" s="122" t="s">
        <v>421</v>
      </c>
      <c r="F86" s="122">
        <v>4.1615249999999993E-3</v>
      </c>
      <c r="G86" s="122" t="s">
        <v>421</v>
      </c>
      <c r="H86" s="122" t="s">
        <v>421</v>
      </c>
      <c r="I86" s="122" t="s">
        <v>420</v>
      </c>
      <c r="J86" s="122" t="s">
        <v>420</v>
      </c>
      <c r="K86" s="122" t="s">
        <v>420</v>
      </c>
      <c r="L86" s="122" t="s">
        <v>420</v>
      </c>
      <c r="M86" s="122" t="s">
        <v>421</v>
      </c>
      <c r="N86" s="122" t="s">
        <v>421</v>
      </c>
      <c r="O86" s="122" t="s">
        <v>421</v>
      </c>
      <c r="P86" s="122" t="s">
        <v>421</v>
      </c>
      <c r="Q86" s="122" t="s">
        <v>421</v>
      </c>
      <c r="R86" s="122" t="s">
        <v>421</v>
      </c>
      <c r="S86" s="122" t="s">
        <v>421</v>
      </c>
      <c r="T86" s="122" t="s">
        <v>421</v>
      </c>
      <c r="U86" s="122" t="s">
        <v>420</v>
      </c>
      <c r="V86" s="122" t="s">
        <v>420</v>
      </c>
      <c r="W86" s="122" t="s">
        <v>421</v>
      </c>
      <c r="X86" s="122" t="s">
        <v>420</v>
      </c>
      <c r="Y86" s="122" t="s">
        <v>420</v>
      </c>
      <c r="Z86" s="122" t="s">
        <v>420</v>
      </c>
      <c r="AA86" s="122" t="s">
        <v>420</v>
      </c>
      <c r="AB86" s="122" t="s">
        <v>420</v>
      </c>
      <c r="AC86" s="122" t="s">
        <v>420</v>
      </c>
      <c r="AD86" s="122" t="s">
        <v>420</v>
      </c>
      <c r="AE86" s="123"/>
      <c r="AF86" s="122" t="s">
        <v>420</v>
      </c>
      <c r="AG86" s="122" t="s">
        <v>420</v>
      </c>
      <c r="AH86" s="122" t="s">
        <v>420</v>
      </c>
      <c r="AI86" s="122" t="s">
        <v>420</v>
      </c>
      <c r="AJ86" s="122" t="s">
        <v>420</v>
      </c>
      <c r="AK86" s="122" t="s">
        <v>424</v>
      </c>
      <c r="AL86" s="124" t="s">
        <v>331</v>
      </c>
    </row>
    <row r="87" spans="1:38" s="90" customFormat="1" ht="26.25" customHeight="1" thickBot="1" x14ac:dyDescent="0.3">
      <c r="A87" s="77" t="s">
        <v>103</v>
      </c>
      <c r="B87" s="77" t="s">
        <v>198</v>
      </c>
      <c r="C87" s="83" t="s">
        <v>79</v>
      </c>
      <c r="D87" s="121"/>
      <c r="E87" s="122" t="s">
        <v>420</v>
      </c>
      <c r="F87" s="122">
        <v>6.6320284773478521E-3</v>
      </c>
      <c r="G87" s="122" t="s">
        <v>420</v>
      </c>
      <c r="H87" s="122" t="s">
        <v>420</v>
      </c>
      <c r="I87" s="122" t="s">
        <v>420</v>
      </c>
      <c r="J87" s="122" t="s">
        <v>420</v>
      </c>
      <c r="K87" s="122" t="s">
        <v>420</v>
      </c>
      <c r="L87" s="122" t="s">
        <v>420</v>
      </c>
      <c r="M87" s="122" t="s">
        <v>420</v>
      </c>
      <c r="N87" s="122" t="s">
        <v>420</v>
      </c>
      <c r="O87" s="122" t="s">
        <v>420</v>
      </c>
      <c r="P87" s="122" t="s">
        <v>420</v>
      </c>
      <c r="Q87" s="122" t="s">
        <v>420</v>
      </c>
      <c r="R87" s="122" t="s">
        <v>420</v>
      </c>
      <c r="S87" s="122" t="s">
        <v>420</v>
      </c>
      <c r="T87" s="122" t="s">
        <v>420</v>
      </c>
      <c r="U87" s="122" t="s">
        <v>420</v>
      </c>
      <c r="V87" s="122" t="s">
        <v>420</v>
      </c>
      <c r="W87" s="122" t="s">
        <v>420</v>
      </c>
      <c r="X87" s="122" t="s">
        <v>420</v>
      </c>
      <c r="Y87" s="122" t="s">
        <v>420</v>
      </c>
      <c r="Z87" s="122" t="s">
        <v>420</v>
      </c>
      <c r="AA87" s="122" t="s">
        <v>420</v>
      </c>
      <c r="AB87" s="122" t="s">
        <v>420</v>
      </c>
      <c r="AC87" s="122" t="s">
        <v>420</v>
      </c>
      <c r="AD87" s="122" t="s">
        <v>420</v>
      </c>
      <c r="AE87" s="123"/>
      <c r="AF87" s="122" t="s">
        <v>420</v>
      </c>
      <c r="AG87" s="122" t="s">
        <v>420</v>
      </c>
      <c r="AH87" s="122" t="s">
        <v>420</v>
      </c>
      <c r="AI87" s="122" t="s">
        <v>420</v>
      </c>
      <c r="AJ87" s="122" t="s">
        <v>420</v>
      </c>
      <c r="AK87" s="122">
        <v>1249597</v>
      </c>
      <c r="AL87" s="124" t="s">
        <v>338</v>
      </c>
    </row>
    <row r="88" spans="1:38" s="90" customFormat="1" ht="26.25" customHeight="1" thickBot="1" x14ac:dyDescent="0.3">
      <c r="A88" s="77" t="s">
        <v>103</v>
      </c>
      <c r="B88" s="77" t="s">
        <v>199</v>
      </c>
      <c r="C88" s="83" t="s">
        <v>80</v>
      </c>
      <c r="D88" s="121"/>
      <c r="E88" s="122" t="s">
        <v>422</v>
      </c>
      <c r="F88" s="122">
        <v>1.8652116635005163E-3</v>
      </c>
      <c r="G88" s="122" t="s">
        <v>422</v>
      </c>
      <c r="H88" s="122" t="s">
        <v>422</v>
      </c>
      <c r="I88" s="122" t="s">
        <v>422</v>
      </c>
      <c r="J88" s="122" t="s">
        <v>422</v>
      </c>
      <c r="K88" s="122" t="s">
        <v>422</v>
      </c>
      <c r="L88" s="122" t="s">
        <v>422</v>
      </c>
      <c r="M88" s="122" t="s">
        <v>422</v>
      </c>
      <c r="N88" s="122" t="s">
        <v>422</v>
      </c>
      <c r="O88" s="122" t="s">
        <v>422</v>
      </c>
      <c r="P88" s="122" t="s">
        <v>422</v>
      </c>
      <c r="Q88" s="122" t="s">
        <v>422</v>
      </c>
      <c r="R88" s="122" t="s">
        <v>422</v>
      </c>
      <c r="S88" s="122" t="s">
        <v>422</v>
      </c>
      <c r="T88" s="122" t="s">
        <v>422</v>
      </c>
      <c r="U88" s="122" t="s">
        <v>422</v>
      </c>
      <c r="V88" s="122" t="s">
        <v>422</v>
      </c>
      <c r="W88" s="122" t="s">
        <v>422</v>
      </c>
      <c r="X88" s="122" t="s">
        <v>422</v>
      </c>
      <c r="Y88" s="122" t="s">
        <v>422</v>
      </c>
      <c r="Z88" s="122" t="s">
        <v>422</v>
      </c>
      <c r="AA88" s="122" t="s">
        <v>422</v>
      </c>
      <c r="AB88" s="122" t="s">
        <v>422</v>
      </c>
      <c r="AC88" s="122" t="s">
        <v>422</v>
      </c>
      <c r="AD88" s="122" t="s">
        <v>422</v>
      </c>
      <c r="AE88" s="123"/>
      <c r="AF88" s="122" t="s">
        <v>422</v>
      </c>
      <c r="AG88" s="122" t="s">
        <v>422</v>
      </c>
      <c r="AH88" s="122" t="s">
        <v>422</v>
      </c>
      <c r="AI88" s="122" t="s">
        <v>422</v>
      </c>
      <c r="AJ88" s="122" t="s">
        <v>422</v>
      </c>
      <c r="AK88" s="122" t="s">
        <v>337</v>
      </c>
      <c r="AL88" s="124" t="s">
        <v>394</v>
      </c>
    </row>
    <row r="89" spans="1:38" s="90" customFormat="1" ht="26.25" customHeight="1" thickBot="1" x14ac:dyDescent="0.3">
      <c r="A89" s="77" t="s">
        <v>103</v>
      </c>
      <c r="B89" s="77" t="s">
        <v>200</v>
      </c>
      <c r="C89" s="83" t="s">
        <v>81</v>
      </c>
      <c r="D89" s="121"/>
      <c r="E89" s="122" t="s">
        <v>420</v>
      </c>
      <c r="F89" s="122">
        <v>0.12702176000000001</v>
      </c>
      <c r="G89" s="122" t="s">
        <v>420</v>
      </c>
      <c r="H89" s="122" t="s">
        <v>421</v>
      </c>
      <c r="I89" s="122" t="s">
        <v>420</v>
      </c>
      <c r="J89" s="122" t="s">
        <v>420</v>
      </c>
      <c r="K89" s="122" t="s">
        <v>420</v>
      </c>
      <c r="L89" s="122" t="s">
        <v>420</v>
      </c>
      <c r="M89" s="122" t="s">
        <v>420</v>
      </c>
      <c r="N89" s="122" t="s">
        <v>420</v>
      </c>
      <c r="O89" s="122" t="s">
        <v>420</v>
      </c>
      <c r="P89" s="122" t="s">
        <v>421</v>
      </c>
      <c r="Q89" s="122" t="s">
        <v>420</v>
      </c>
      <c r="R89" s="122" t="s">
        <v>420</v>
      </c>
      <c r="S89" s="122" t="s">
        <v>420</v>
      </c>
      <c r="T89" s="122" t="s">
        <v>420</v>
      </c>
      <c r="U89" s="122" t="s">
        <v>420</v>
      </c>
      <c r="V89" s="122" t="s">
        <v>420</v>
      </c>
      <c r="W89" s="122" t="s">
        <v>420</v>
      </c>
      <c r="X89" s="122" t="s">
        <v>420</v>
      </c>
      <c r="Y89" s="122" t="s">
        <v>420</v>
      </c>
      <c r="Z89" s="122" t="s">
        <v>420</v>
      </c>
      <c r="AA89" s="122" t="s">
        <v>420</v>
      </c>
      <c r="AB89" s="122" t="s">
        <v>420</v>
      </c>
      <c r="AC89" s="122" t="s">
        <v>420</v>
      </c>
      <c r="AD89" s="122" t="s">
        <v>420</v>
      </c>
      <c r="AE89" s="123"/>
      <c r="AF89" s="122" t="s">
        <v>420</v>
      </c>
      <c r="AG89" s="122" t="s">
        <v>420</v>
      </c>
      <c r="AH89" s="122" t="s">
        <v>420</v>
      </c>
      <c r="AI89" s="122" t="s">
        <v>420</v>
      </c>
      <c r="AJ89" s="122" t="s">
        <v>420</v>
      </c>
      <c r="AK89" s="122" t="s">
        <v>424</v>
      </c>
      <c r="AL89" s="124" t="s">
        <v>394</v>
      </c>
    </row>
    <row r="90" spans="1:38" s="131" customFormat="1" ht="26.25" customHeight="1" thickBot="1" x14ac:dyDescent="0.25">
      <c r="A90" s="77" t="s">
        <v>103</v>
      </c>
      <c r="B90" s="77" t="s">
        <v>201</v>
      </c>
      <c r="C90" s="83" t="s">
        <v>250</v>
      </c>
      <c r="D90" s="121"/>
      <c r="E90" s="122" t="s">
        <v>422</v>
      </c>
      <c r="F90" s="122" t="s">
        <v>422</v>
      </c>
      <c r="G90" s="122" t="s">
        <v>422</v>
      </c>
      <c r="H90" s="122" t="s">
        <v>422</v>
      </c>
      <c r="I90" s="122" t="s">
        <v>422</v>
      </c>
      <c r="J90" s="122" t="s">
        <v>422</v>
      </c>
      <c r="K90" s="122" t="s">
        <v>422</v>
      </c>
      <c r="L90" s="122" t="s">
        <v>422</v>
      </c>
      <c r="M90" s="122" t="s">
        <v>422</v>
      </c>
      <c r="N90" s="122" t="s">
        <v>422</v>
      </c>
      <c r="O90" s="122" t="s">
        <v>422</v>
      </c>
      <c r="P90" s="122" t="s">
        <v>422</v>
      </c>
      <c r="Q90" s="122" t="s">
        <v>422</v>
      </c>
      <c r="R90" s="122" t="s">
        <v>422</v>
      </c>
      <c r="S90" s="122" t="s">
        <v>422</v>
      </c>
      <c r="T90" s="122" t="s">
        <v>422</v>
      </c>
      <c r="U90" s="122" t="s">
        <v>422</v>
      </c>
      <c r="V90" s="122" t="s">
        <v>422</v>
      </c>
      <c r="W90" s="122" t="s">
        <v>422</v>
      </c>
      <c r="X90" s="122" t="s">
        <v>422</v>
      </c>
      <c r="Y90" s="122" t="s">
        <v>422</v>
      </c>
      <c r="Z90" s="122" t="s">
        <v>422</v>
      </c>
      <c r="AA90" s="122" t="s">
        <v>422</v>
      </c>
      <c r="AB90" s="122" t="s">
        <v>422</v>
      </c>
      <c r="AC90" s="122" t="s">
        <v>422</v>
      </c>
      <c r="AD90" s="122" t="s">
        <v>422</v>
      </c>
      <c r="AE90" s="123"/>
      <c r="AF90" s="122" t="s">
        <v>422</v>
      </c>
      <c r="AG90" s="122" t="s">
        <v>422</v>
      </c>
      <c r="AH90" s="122" t="s">
        <v>422</v>
      </c>
      <c r="AI90" s="122" t="s">
        <v>422</v>
      </c>
      <c r="AJ90" s="122" t="s">
        <v>422</v>
      </c>
      <c r="AK90" s="122" t="s">
        <v>337</v>
      </c>
      <c r="AL90" s="124" t="s">
        <v>394</v>
      </c>
    </row>
    <row r="91" spans="1:38" s="90" customFormat="1" ht="26.25" customHeight="1" thickBot="1" x14ac:dyDescent="0.3">
      <c r="A91" s="77" t="s">
        <v>103</v>
      </c>
      <c r="B91" s="77" t="s">
        <v>353</v>
      </c>
      <c r="C91" s="77" t="s">
        <v>251</v>
      </c>
      <c r="D91" s="121"/>
      <c r="E91" s="122">
        <v>2.2133579423830609E-3</v>
      </c>
      <c r="F91" s="122">
        <v>5.9102146270407253E-3</v>
      </c>
      <c r="G91" s="122">
        <v>7.8878858959522801E-4</v>
      </c>
      <c r="H91" s="122">
        <v>5.0676427070700438E-3</v>
      </c>
      <c r="I91" s="122">
        <v>3.6035512208387716E-2</v>
      </c>
      <c r="J91" s="122">
        <v>3.8867114303003741E-2</v>
      </c>
      <c r="K91" s="122">
        <v>3.9451965840261866E-2</v>
      </c>
      <c r="L91" s="122">
        <v>1.4836592503831572E-4</v>
      </c>
      <c r="M91" s="122">
        <v>6.7705608273267243E-2</v>
      </c>
      <c r="N91" s="122">
        <v>4.6419537288662611E-2</v>
      </c>
      <c r="O91" s="122">
        <v>8.9386802953697574E-3</v>
      </c>
      <c r="P91" s="122">
        <v>1.7432055056781852E-4</v>
      </c>
      <c r="Q91" s="122">
        <v>8.6306839408883043E-5</v>
      </c>
      <c r="R91" s="122">
        <v>1.0522744028543455E-2</v>
      </c>
      <c r="S91" s="122">
        <v>0.41792349671885642</v>
      </c>
      <c r="T91" s="122">
        <v>2.0853724349354959E-2</v>
      </c>
      <c r="U91" s="122">
        <v>2.2718170154910028E-3</v>
      </c>
      <c r="V91" s="122">
        <v>0.24149964355310052</v>
      </c>
      <c r="W91" s="122">
        <v>1.2211187245951912E-4</v>
      </c>
      <c r="X91" s="122">
        <v>1.3554417843006624E-4</v>
      </c>
      <c r="Y91" s="122">
        <v>5.4950342606783608E-5</v>
      </c>
      <c r="Z91" s="122">
        <v>5.4950342606783608E-5</v>
      </c>
      <c r="AA91" s="122">
        <v>5.4950342606783608E-5</v>
      </c>
      <c r="AB91" s="122">
        <v>3.0039520625041704E-4</v>
      </c>
      <c r="AC91" s="122" t="s">
        <v>421</v>
      </c>
      <c r="AD91" s="122" t="s">
        <v>421</v>
      </c>
      <c r="AE91" s="123"/>
      <c r="AF91" s="122" t="s">
        <v>420</v>
      </c>
      <c r="AG91" s="122" t="s">
        <v>420</v>
      </c>
      <c r="AH91" s="122" t="s">
        <v>420</v>
      </c>
      <c r="AI91" s="122" t="s">
        <v>420</v>
      </c>
      <c r="AJ91" s="122" t="s">
        <v>420</v>
      </c>
      <c r="AK91" s="122" t="s">
        <v>424</v>
      </c>
      <c r="AL91" s="124" t="s">
        <v>394</v>
      </c>
    </row>
    <row r="92" spans="1:38" s="90" customFormat="1" ht="26.25" customHeight="1" thickBot="1" x14ac:dyDescent="0.3">
      <c r="A92" s="77" t="s">
        <v>100</v>
      </c>
      <c r="B92" s="77" t="s">
        <v>187</v>
      </c>
      <c r="C92" s="77" t="s">
        <v>98</v>
      </c>
      <c r="D92" s="129"/>
      <c r="E92" s="122" t="s">
        <v>422</v>
      </c>
      <c r="F92" s="122" t="s">
        <v>422</v>
      </c>
      <c r="G92" s="122" t="s">
        <v>422</v>
      </c>
      <c r="H92" s="122" t="s">
        <v>422</v>
      </c>
      <c r="I92" s="122" t="s">
        <v>422</v>
      </c>
      <c r="J92" s="122" t="s">
        <v>422</v>
      </c>
      <c r="K92" s="122" t="s">
        <v>422</v>
      </c>
      <c r="L92" s="122" t="s">
        <v>422</v>
      </c>
      <c r="M92" s="122" t="s">
        <v>422</v>
      </c>
      <c r="N92" s="122" t="s">
        <v>422</v>
      </c>
      <c r="O92" s="122" t="s">
        <v>422</v>
      </c>
      <c r="P92" s="122" t="s">
        <v>422</v>
      </c>
      <c r="Q92" s="122" t="s">
        <v>422</v>
      </c>
      <c r="R92" s="122" t="s">
        <v>422</v>
      </c>
      <c r="S92" s="122" t="s">
        <v>422</v>
      </c>
      <c r="T92" s="122" t="s">
        <v>422</v>
      </c>
      <c r="U92" s="122" t="s">
        <v>422</v>
      </c>
      <c r="V92" s="122" t="s">
        <v>422</v>
      </c>
      <c r="W92" s="122" t="s">
        <v>422</v>
      </c>
      <c r="X92" s="122" t="s">
        <v>422</v>
      </c>
      <c r="Y92" s="122" t="s">
        <v>422</v>
      </c>
      <c r="Z92" s="122" t="s">
        <v>422</v>
      </c>
      <c r="AA92" s="122" t="s">
        <v>422</v>
      </c>
      <c r="AB92" s="122" t="s">
        <v>422</v>
      </c>
      <c r="AC92" s="122" t="s">
        <v>422</v>
      </c>
      <c r="AD92" s="122" t="s">
        <v>422</v>
      </c>
      <c r="AE92" s="123"/>
      <c r="AF92" s="122" t="s">
        <v>422</v>
      </c>
      <c r="AG92" s="122" t="s">
        <v>422</v>
      </c>
      <c r="AH92" s="122" t="s">
        <v>422</v>
      </c>
      <c r="AI92" s="122" t="s">
        <v>422</v>
      </c>
      <c r="AJ92" s="122" t="s">
        <v>422</v>
      </c>
      <c r="AK92" s="122" t="s">
        <v>337</v>
      </c>
      <c r="AL92" s="124" t="s">
        <v>332</v>
      </c>
    </row>
    <row r="93" spans="1:38" s="90" customFormat="1" ht="26.25" customHeight="1" thickBot="1" x14ac:dyDescent="0.3">
      <c r="A93" s="77" t="s">
        <v>100</v>
      </c>
      <c r="B93" s="77" t="s">
        <v>188</v>
      </c>
      <c r="C93" s="77" t="s">
        <v>354</v>
      </c>
      <c r="D93" s="129"/>
      <c r="E93" s="122" t="s">
        <v>420</v>
      </c>
      <c r="F93" s="122">
        <v>0.21406405331028427</v>
      </c>
      <c r="G93" s="122" t="s">
        <v>420</v>
      </c>
      <c r="H93" s="122" t="s">
        <v>420</v>
      </c>
      <c r="I93" s="122" t="s">
        <v>421</v>
      </c>
      <c r="J93" s="122" t="s">
        <v>421</v>
      </c>
      <c r="K93" s="122" t="s">
        <v>421</v>
      </c>
      <c r="L93" s="122" t="s">
        <v>421</v>
      </c>
      <c r="M93" s="122" t="s">
        <v>420</v>
      </c>
      <c r="N93" s="122" t="s">
        <v>420</v>
      </c>
      <c r="O93" s="122" t="s">
        <v>420</v>
      </c>
      <c r="P93" s="122" t="s">
        <v>420</v>
      </c>
      <c r="Q93" s="122" t="s">
        <v>420</v>
      </c>
      <c r="R93" s="122" t="s">
        <v>420</v>
      </c>
      <c r="S93" s="122" t="s">
        <v>420</v>
      </c>
      <c r="T93" s="122" t="s">
        <v>420</v>
      </c>
      <c r="U93" s="122" t="s">
        <v>420</v>
      </c>
      <c r="V93" s="122" t="s">
        <v>420</v>
      </c>
      <c r="W93" s="122" t="s">
        <v>420</v>
      </c>
      <c r="X93" s="122" t="s">
        <v>420</v>
      </c>
      <c r="Y93" s="122" t="s">
        <v>420</v>
      </c>
      <c r="Z93" s="122" t="s">
        <v>420</v>
      </c>
      <c r="AA93" s="122" t="s">
        <v>420</v>
      </c>
      <c r="AB93" s="122" t="s">
        <v>420</v>
      </c>
      <c r="AC93" s="122" t="s">
        <v>420</v>
      </c>
      <c r="AD93" s="122" t="s">
        <v>420</v>
      </c>
      <c r="AE93" s="123"/>
      <c r="AF93" s="122" t="s">
        <v>420</v>
      </c>
      <c r="AG93" s="122" t="s">
        <v>420</v>
      </c>
      <c r="AH93" s="122" t="s">
        <v>420</v>
      </c>
      <c r="AI93" s="122" t="s">
        <v>420</v>
      </c>
      <c r="AJ93" s="122" t="s">
        <v>420</v>
      </c>
      <c r="AK93" s="122" t="s">
        <v>424</v>
      </c>
      <c r="AL93" s="124" t="s">
        <v>333</v>
      </c>
    </row>
    <row r="94" spans="1:38" s="90" customFormat="1" ht="26.25" customHeight="1" thickBot="1" x14ac:dyDescent="0.3">
      <c r="A94" s="77" t="s">
        <v>100</v>
      </c>
      <c r="B94" s="132" t="s">
        <v>355</v>
      </c>
      <c r="C94" s="77" t="s">
        <v>260</v>
      </c>
      <c r="D94" s="121"/>
      <c r="E94" s="122" t="s">
        <v>422</v>
      </c>
      <c r="F94" s="122" t="s">
        <v>422</v>
      </c>
      <c r="G94" s="122" t="s">
        <v>422</v>
      </c>
      <c r="H94" s="122" t="s">
        <v>422</v>
      </c>
      <c r="I94" s="122" t="s">
        <v>422</v>
      </c>
      <c r="J94" s="122" t="s">
        <v>422</v>
      </c>
      <c r="K94" s="122" t="s">
        <v>422</v>
      </c>
      <c r="L94" s="122" t="s">
        <v>422</v>
      </c>
      <c r="M94" s="122" t="s">
        <v>422</v>
      </c>
      <c r="N94" s="122" t="s">
        <v>422</v>
      </c>
      <c r="O94" s="122" t="s">
        <v>422</v>
      </c>
      <c r="P94" s="122" t="s">
        <v>422</v>
      </c>
      <c r="Q94" s="122" t="s">
        <v>422</v>
      </c>
      <c r="R94" s="122" t="s">
        <v>422</v>
      </c>
      <c r="S94" s="122" t="s">
        <v>422</v>
      </c>
      <c r="T94" s="122" t="s">
        <v>422</v>
      </c>
      <c r="U94" s="122" t="s">
        <v>422</v>
      </c>
      <c r="V94" s="122" t="s">
        <v>422</v>
      </c>
      <c r="W94" s="122" t="s">
        <v>422</v>
      </c>
      <c r="X94" s="122" t="s">
        <v>422</v>
      </c>
      <c r="Y94" s="122" t="s">
        <v>422</v>
      </c>
      <c r="Z94" s="122" t="s">
        <v>422</v>
      </c>
      <c r="AA94" s="122" t="s">
        <v>422</v>
      </c>
      <c r="AB94" s="122" t="s">
        <v>422</v>
      </c>
      <c r="AC94" s="122" t="s">
        <v>422</v>
      </c>
      <c r="AD94" s="122" t="s">
        <v>422</v>
      </c>
      <c r="AE94" s="123"/>
      <c r="AF94" s="122" t="s">
        <v>422</v>
      </c>
      <c r="AG94" s="122" t="s">
        <v>422</v>
      </c>
      <c r="AH94" s="122" t="s">
        <v>422</v>
      </c>
      <c r="AI94" s="122" t="s">
        <v>422</v>
      </c>
      <c r="AJ94" s="122" t="s">
        <v>422</v>
      </c>
      <c r="AK94" s="122" t="s">
        <v>337</v>
      </c>
      <c r="AL94" s="124" t="s">
        <v>394</v>
      </c>
    </row>
    <row r="95" spans="1:38" s="90" customFormat="1" ht="26.25" customHeight="1" thickBot="1" x14ac:dyDescent="0.3">
      <c r="A95" s="77" t="s">
        <v>100</v>
      </c>
      <c r="B95" s="132" t="s">
        <v>189</v>
      </c>
      <c r="C95" s="77" t="s">
        <v>76</v>
      </c>
      <c r="D95" s="129"/>
      <c r="E95" s="122" t="s">
        <v>422</v>
      </c>
      <c r="F95" s="122" t="s">
        <v>422</v>
      </c>
      <c r="G95" s="122" t="s">
        <v>422</v>
      </c>
      <c r="H95" s="122" t="s">
        <v>422</v>
      </c>
      <c r="I95" s="122" t="s">
        <v>422</v>
      </c>
      <c r="J95" s="122" t="s">
        <v>422</v>
      </c>
      <c r="K95" s="122" t="s">
        <v>422</v>
      </c>
      <c r="L95" s="122" t="s">
        <v>422</v>
      </c>
      <c r="M95" s="122" t="s">
        <v>422</v>
      </c>
      <c r="N95" s="122" t="s">
        <v>422</v>
      </c>
      <c r="O95" s="122" t="s">
        <v>422</v>
      </c>
      <c r="P95" s="122" t="s">
        <v>422</v>
      </c>
      <c r="Q95" s="122" t="s">
        <v>422</v>
      </c>
      <c r="R95" s="122" t="s">
        <v>422</v>
      </c>
      <c r="S95" s="122" t="s">
        <v>422</v>
      </c>
      <c r="T95" s="122" t="s">
        <v>422</v>
      </c>
      <c r="U95" s="122" t="s">
        <v>422</v>
      </c>
      <c r="V95" s="122" t="s">
        <v>422</v>
      </c>
      <c r="W95" s="122" t="s">
        <v>422</v>
      </c>
      <c r="X95" s="122" t="s">
        <v>422</v>
      </c>
      <c r="Y95" s="122" t="s">
        <v>422</v>
      </c>
      <c r="Z95" s="122" t="s">
        <v>422</v>
      </c>
      <c r="AA95" s="122" t="s">
        <v>422</v>
      </c>
      <c r="AB95" s="122" t="s">
        <v>422</v>
      </c>
      <c r="AC95" s="122" t="s">
        <v>422</v>
      </c>
      <c r="AD95" s="122" t="s">
        <v>422</v>
      </c>
      <c r="AE95" s="123"/>
      <c r="AF95" s="122" t="s">
        <v>422</v>
      </c>
      <c r="AG95" s="122" t="s">
        <v>422</v>
      </c>
      <c r="AH95" s="122" t="s">
        <v>422</v>
      </c>
      <c r="AI95" s="122" t="s">
        <v>422</v>
      </c>
      <c r="AJ95" s="122" t="s">
        <v>422</v>
      </c>
      <c r="AK95" s="122" t="s">
        <v>337</v>
      </c>
      <c r="AL95" s="124" t="s">
        <v>394</v>
      </c>
    </row>
    <row r="96" spans="1:38" s="90" customFormat="1" ht="26.25" customHeight="1" thickBot="1" x14ac:dyDescent="0.3">
      <c r="A96" s="77" t="s">
        <v>100</v>
      </c>
      <c r="B96" s="77" t="s">
        <v>190</v>
      </c>
      <c r="C96" s="77" t="s">
        <v>77</v>
      </c>
      <c r="D96" s="129"/>
      <c r="E96" s="122" t="s">
        <v>422</v>
      </c>
      <c r="F96" s="122" t="s">
        <v>422</v>
      </c>
      <c r="G96" s="122" t="s">
        <v>422</v>
      </c>
      <c r="H96" s="122" t="s">
        <v>422</v>
      </c>
      <c r="I96" s="122" t="s">
        <v>422</v>
      </c>
      <c r="J96" s="122" t="s">
        <v>422</v>
      </c>
      <c r="K96" s="122" t="s">
        <v>422</v>
      </c>
      <c r="L96" s="122" t="s">
        <v>422</v>
      </c>
      <c r="M96" s="122" t="s">
        <v>422</v>
      </c>
      <c r="N96" s="122" t="s">
        <v>422</v>
      </c>
      <c r="O96" s="122" t="s">
        <v>422</v>
      </c>
      <c r="P96" s="122" t="s">
        <v>422</v>
      </c>
      <c r="Q96" s="122" t="s">
        <v>422</v>
      </c>
      <c r="R96" s="122" t="s">
        <v>422</v>
      </c>
      <c r="S96" s="122" t="s">
        <v>422</v>
      </c>
      <c r="T96" s="122" t="s">
        <v>422</v>
      </c>
      <c r="U96" s="122" t="s">
        <v>422</v>
      </c>
      <c r="V96" s="122" t="s">
        <v>422</v>
      </c>
      <c r="W96" s="122" t="s">
        <v>422</v>
      </c>
      <c r="X96" s="122" t="s">
        <v>422</v>
      </c>
      <c r="Y96" s="122" t="s">
        <v>422</v>
      </c>
      <c r="Z96" s="122" t="s">
        <v>422</v>
      </c>
      <c r="AA96" s="122" t="s">
        <v>422</v>
      </c>
      <c r="AB96" s="122" t="s">
        <v>422</v>
      </c>
      <c r="AC96" s="122" t="s">
        <v>422</v>
      </c>
      <c r="AD96" s="122" t="s">
        <v>422</v>
      </c>
      <c r="AE96" s="123"/>
      <c r="AF96" s="122" t="s">
        <v>422</v>
      </c>
      <c r="AG96" s="122" t="s">
        <v>422</v>
      </c>
      <c r="AH96" s="122" t="s">
        <v>422</v>
      </c>
      <c r="AI96" s="122" t="s">
        <v>422</v>
      </c>
      <c r="AJ96" s="122" t="s">
        <v>422</v>
      </c>
      <c r="AK96" s="122" t="s">
        <v>337</v>
      </c>
      <c r="AL96" s="124" t="s">
        <v>394</v>
      </c>
    </row>
    <row r="97" spans="1:38" s="90" customFormat="1" ht="26.25" customHeight="1" thickBot="1" x14ac:dyDescent="0.3">
      <c r="A97" s="77" t="s">
        <v>100</v>
      </c>
      <c r="B97" s="77" t="s">
        <v>191</v>
      </c>
      <c r="C97" s="77" t="s">
        <v>305</v>
      </c>
      <c r="D97" s="129"/>
      <c r="E97" s="122" t="s">
        <v>422</v>
      </c>
      <c r="F97" s="122" t="s">
        <v>422</v>
      </c>
      <c r="G97" s="122" t="s">
        <v>422</v>
      </c>
      <c r="H97" s="122" t="s">
        <v>422</v>
      </c>
      <c r="I97" s="122" t="s">
        <v>422</v>
      </c>
      <c r="J97" s="122" t="s">
        <v>422</v>
      </c>
      <c r="K97" s="122" t="s">
        <v>422</v>
      </c>
      <c r="L97" s="122" t="s">
        <v>422</v>
      </c>
      <c r="M97" s="122" t="s">
        <v>422</v>
      </c>
      <c r="N97" s="122" t="s">
        <v>422</v>
      </c>
      <c r="O97" s="122" t="s">
        <v>422</v>
      </c>
      <c r="P97" s="122" t="s">
        <v>422</v>
      </c>
      <c r="Q97" s="122" t="s">
        <v>422</v>
      </c>
      <c r="R97" s="122" t="s">
        <v>422</v>
      </c>
      <c r="S97" s="122" t="s">
        <v>422</v>
      </c>
      <c r="T97" s="122" t="s">
        <v>422</v>
      </c>
      <c r="U97" s="122" t="s">
        <v>422</v>
      </c>
      <c r="V97" s="122" t="s">
        <v>422</v>
      </c>
      <c r="W97" s="122" t="s">
        <v>422</v>
      </c>
      <c r="X97" s="122" t="s">
        <v>422</v>
      </c>
      <c r="Y97" s="122" t="s">
        <v>422</v>
      </c>
      <c r="Z97" s="122" t="s">
        <v>422</v>
      </c>
      <c r="AA97" s="122" t="s">
        <v>422</v>
      </c>
      <c r="AB97" s="122" t="s">
        <v>422</v>
      </c>
      <c r="AC97" s="122" t="s">
        <v>422</v>
      </c>
      <c r="AD97" s="122" t="s">
        <v>422</v>
      </c>
      <c r="AE97" s="123"/>
      <c r="AF97" s="122" t="s">
        <v>422</v>
      </c>
      <c r="AG97" s="122" t="s">
        <v>422</v>
      </c>
      <c r="AH97" s="122" t="s">
        <v>422</v>
      </c>
      <c r="AI97" s="122" t="s">
        <v>422</v>
      </c>
      <c r="AJ97" s="122" t="s">
        <v>422</v>
      </c>
      <c r="AK97" s="122" t="s">
        <v>337</v>
      </c>
      <c r="AL97" s="124" t="s">
        <v>394</v>
      </c>
    </row>
    <row r="98" spans="1:38" s="90" customFormat="1" ht="26.25" customHeight="1" thickBot="1" x14ac:dyDescent="0.3">
      <c r="A98" s="77" t="s">
        <v>100</v>
      </c>
      <c r="B98" s="77" t="s">
        <v>192</v>
      </c>
      <c r="C98" s="77" t="s">
        <v>273</v>
      </c>
      <c r="D98" s="129"/>
      <c r="E98" s="122" t="s">
        <v>422</v>
      </c>
      <c r="F98" s="122" t="s">
        <v>422</v>
      </c>
      <c r="G98" s="122" t="s">
        <v>422</v>
      </c>
      <c r="H98" s="122" t="s">
        <v>422</v>
      </c>
      <c r="I98" s="122" t="s">
        <v>422</v>
      </c>
      <c r="J98" s="122" t="s">
        <v>422</v>
      </c>
      <c r="K98" s="122" t="s">
        <v>422</v>
      </c>
      <c r="L98" s="122" t="s">
        <v>422</v>
      </c>
      <c r="M98" s="122" t="s">
        <v>422</v>
      </c>
      <c r="N98" s="122" t="s">
        <v>422</v>
      </c>
      <c r="O98" s="122" t="s">
        <v>422</v>
      </c>
      <c r="P98" s="122" t="s">
        <v>422</v>
      </c>
      <c r="Q98" s="122" t="s">
        <v>422</v>
      </c>
      <c r="R98" s="122" t="s">
        <v>422</v>
      </c>
      <c r="S98" s="122" t="s">
        <v>422</v>
      </c>
      <c r="T98" s="122" t="s">
        <v>422</v>
      </c>
      <c r="U98" s="122" t="s">
        <v>422</v>
      </c>
      <c r="V98" s="122" t="s">
        <v>422</v>
      </c>
      <c r="W98" s="122" t="s">
        <v>422</v>
      </c>
      <c r="X98" s="122" t="s">
        <v>422</v>
      </c>
      <c r="Y98" s="122" t="s">
        <v>422</v>
      </c>
      <c r="Z98" s="122" t="s">
        <v>422</v>
      </c>
      <c r="AA98" s="122" t="s">
        <v>422</v>
      </c>
      <c r="AB98" s="122" t="s">
        <v>422</v>
      </c>
      <c r="AC98" s="122" t="s">
        <v>422</v>
      </c>
      <c r="AD98" s="122" t="s">
        <v>422</v>
      </c>
      <c r="AE98" s="123"/>
      <c r="AF98" s="122" t="s">
        <v>422</v>
      </c>
      <c r="AG98" s="122" t="s">
        <v>422</v>
      </c>
      <c r="AH98" s="122" t="s">
        <v>422</v>
      </c>
      <c r="AI98" s="122" t="s">
        <v>422</v>
      </c>
      <c r="AJ98" s="122" t="s">
        <v>422</v>
      </c>
      <c r="AK98" s="122" t="s">
        <v>337</v>
      </c>
      <c r="AL98" s="124" t="s">
        <v>394</v>
      </c>
    </row>
    <row r="99" spans="1:38" s="90" customFormat="1" ht="26.25" customHeight="1" thickBot="1" x14ac:dyDescent="0.3">
      <c r="A99" s="77" t="s">
        <v>104</v>
      </c>
      <c r="B99" s="77" t="s">
        <v>202</v>
      </c>
      <c r="C99" s="77" t="s">
        <v>356</v>
      </c>
      <c r="D99" s="129"/>
      <c r="E99" s="122">
        <v>3.6688398482347161E-5</v>
      </c>
      <c r="F99" s="122">
        <v>1.624283706445322E-3</v>
      </c>
      <c r="G99" s="122" t="s">
        <v>420</v>
      </c>
      <c r="H99" s="122">
        <v>1.2498101219394458E-3</v>
      </c>
      <c r="I99" s="122">
        <v>2.8311719413302934E-5</v>
      </c>
      <c r="J99" s="122">
        <v>4.3503373732636222E-5</v>
      </c>
      <c r="K99" s="122">
        <v>9.5293104366726955E-5</v>
      </c>
      <c r="L99" s="122" t="s">
        <v>420</v>
      </c>
      <c r="M99" s="122" t="s">
        <v>420</v>
      </c>
      <c r="N99" s="122" t="s">
        <v>420</v>
      </c>
      <c r="O99" s="122" t="s">
        <v>420</v>
      </c>
      <c r="P99" s="122" t="s">
        <v>420</v>
      </c>
      <c r="Q99" s="122" t="s">
        <v>420</v>
      </c>
      <c r="R99" s="122" t="s">
        <v>420</v>
      </c>
      <c r="S99" s="122" t="s">
        <v>420</v>
      </c>
      <c r="T99" s="122" t="s">
        <v>420</v>
      </c>
      <c r="U99" s="122" t="s">
        <v>420</v>
      </c>
      <c r="V99" s="122" t="s">
        <v>420</v>
      </c>
      <c r="W99" s="122" t="s">
        <v>420</v>
      </c>
      <c r="X99" s="122" t="s">
        <v>420</v>
      </c>
      <c r="Y99" s="122" t="s">
        <v>420</v>
      </c>
      <c r="Z99" s="122" t="s">
        <v>420</v>
      </c>
      <c r="AA99" s="122" t="s">
        <v>420</v>
      </c>
      <c r="AB99" s="122" t="s">
        <v>420</v>
      </c>
      <c r="AC99" s="122" t="s">
        <v>420</v>
      </c>
      <c r="AD99" s="122" t="s">
        <v>420</v>
      </c>
      <c r="AE99" s="123"/>
      <c r="AF99" s="122" t="s">
        <v>420</v>
      </c>
      <c r="AG99" s="122" t="s">
        <v>420</v>
      </c>
      <c r="AH99" s="122" t="s">
        <v>420</v>
      </c>
      <c r="AI99" s="122" t="s">
        <v>420</v>
      </c>
      <c r="AJ99" s="122" t="s">
        <v>420</v>
      </c>
      <c r="AK99" s="133">
        <v>6.9052974178787654E-2</v>
      </c>
      <c r="AL99" s="124" t="s">
        <v>334</v>
      </c>
    </row>
    <row r="100" spans="1:38" s="90" customFormat="1" ht="26.25" customHeight="1" thickBot="1" x14ac:dyDescent="0.3">
      <c r="A100" s="77" t="s">
        <v>104</v>
      </c>
      <c r="B100" s="77" t="s">
        <v>203</v>
      </c>
      <c r="C100" s="77" t="s">
        <v>357</v>
      </c>
      <c r="D100" s="129"/>
      <c r="E100" s="122">
        <v>6.2961623463949734E-5</v>
      </c>
      <c r="F100" s="122">
        <v>1.4849847392505824E-3</v>
      </c>
      <c r="G100" s="122" t="s">
        <v>420</v>
      </c>
      <c r="H100" s="122">
        <v>1.2605709567553218E-3</v>
      </c>
      <c r="I100" s="122">
        <v>3.1173280909699644E-5</v>
      </c>
      <c r="J100" s="122">
        <v>4.6770401410266159E-5</v>
      </c>
      <c r="K100" s="122">
        <v>1.0219189637100255E-4</v>
      </c>
      <c r="L100" s="122" t="s">
        <v>420</v>
      </c>
      <c r="M100" s="122" t="s">
        <v>420</v>
      </c>
      <c r="N100" s="122" t="s">
        <v>420</v>
      </c>
      <c r="O100" s="122" t="s">
        <v>420</v>
      </c>
      <c r="P100" s="122" t="s">
        <v>420</v>
      </c>
      <c r="Q100" s="122" t="s">
        <v>420</v>
      </c>
      <c r="R100" s="122" t="s">
        <v>420</v>
      </c>
      <c r="S100" s="122" t="s">
        <v>420</v>
      </c>
      <c r="T100" s="122" t="s">
        <v>420</v>
      </c>
      <c r="U100" s="122" t="s">
        <v>420</v>
      </c>
      <c r="V100" s="122" t="s">
        <v>420</v>
      </c>
      <c r="W100" s="122" t="s">
        <v>420</v>
      </c>
      <c r="X100" s="122" t="s">
        <v>420</v>
      </c>
      <c r="Y100" s="122" t="s">
        <v>420</v>
      </c>
      <c r="Z100" s="122" t="s">
        <v>420</v>
      </c>
      <c r="AA100" s="122" t="s">
        <v>420</v>
      </c>
      <c r="AB100" s="122" t="s">
        <v>420</v>
      </c>
      <c r="AC100" s="122" t="s">
        <v>420</v>
      </c>
      <c r="AD100" s="122" t="s">
        <v>420</v>
      </c>
      <c r="AE100" s="123"/>
      <c r="AF100" s="122" t="s">
        <v>420</v>
      </c>
      <c r="AG100" s="122" t="s">
        <v>420</v>
      </c>
      <c r="AH100" s="122" t="s">
        <v>420</v>
      </c>
      <c r="AI100" s="122" t="s">
        <v>420</v>
      </c>
      <c r="AJ100" s="122" t="s">
        <v>420</v>
      </c>
      <c r="AK100" s="133">
        <v>0.17365067375240686</v>
      </c>
      <c r="AL100" s="124" t="s">
        <v>334</v>
      </c>
    </row>
    <row r="101" spans="1:38" s="90" customFormat="1" ht="26.25" customHeight="1" thickBot="1" x14ac:dyDescent="0.3">
      <c r="A101" s="77" t="s">
        <v>104</v>
      </c>
      <c r="B101" s="77" t="s">
        <v>205</v>
      </c>
      <c r="C101" s="77" t="s">
        <v>244</v>
      </c>
      <c r="D101" s="129"/>
      <c r="E101" s="122">
        <v>1.1428676672977133E-6</v>
      </c>
      <c r="F101" s="122">
        <v>6.6398933966316188E-6</v>
      </c>
      <c r="G101" s="122" t="s">
        <v>420</v>
      </c>
      <c r="H101" s="122">
        <v>2.6703153175611601E-5</v>
      </c>
      <c r="I101" s="122">
        <v>5.8091802407852416E-7</v>
      </c>
      <c r="J101" s="122">
        <v>1.7427540722355723E-6</v>
      </c>
      <c r="K101" s="122">
        <v>4.0664261685496691E-6</v>
      </c>
      <c r="L101" s="122" t="s">
        <v>420</v>
      </c>
      <c r="M101" s="122" t="s">
        <v>420</v>
      </c>
      <c r="N101" s="122" t="s">
        <v>420</v>
      </c>
      <c r="O101" s="122" t="s">
        <v>420</v>
      </c>
      <c r="P101" s="122" t="s">
        <v>420</v>
      </c>
      <c r="Q101" s="122" t="s">
        <v>420</v>
      </c>
      <c r="R101" s="122" t="s">
        <v>420</v>
      </c>
      <c r="S101" s="122" t="s">
        <v>420</v>
      </c>
      <c r="T101" s="122" t="s">
        <v>420</v>
      </c>
      <c r="U101" s="122" t="s">
        <v>420</v>
      </c>
      <c r="V101" s="122" t="s">
        <v>420</v>
      </c>
      <c r="W101" s="122" t="s">
        <v>420</v>
      </c>
      <c r="X101" s="122" t="s">
        <v>420</v>
      </c>
      <c r="Y101" s="122" t="s">
        <v>420</v>
      </c>
      <c r="Z101" s="122" t="s">
        <v>420</v>
      </c>
      <c r="AA101" s="122" t="s">
        <v>420</v>
      </c>
      <c r="AB101" s="122" t="s">
        <v>420</v>
      </c>
      <c r="AC101" s="122" t="s">
        <v>420</v>
      </c>
      <c r="AD101" s="122" t="s">
        <v>420</v>
      </c>
      <c r="AE101" s="123"/>
      <c r="AF101" s="122" t="s">
        <v>420</v>
      </c>
      <c r="AG101" s="122" t="s">
        <v>420</v>
      </c>
      <c r="AH101" s="122" t="s">
        <v>420</v>
      </c>
      <c r="AI101" s="122" t="s">
        <v>420</v>
      </c>
      <c r="AJ101" s="122" t="s">
        <v>420</v>
      </c>
      <c r="AK101" s="133">
        <v>2.9045901203926205E-2</v>
      </c>
      <c r="AL101" s="124" t="s">
        <v>334</v>
      </c>
    </row>
    <row r="102" spans="1:38" s="90" customFormat="1" ht="26.25" customHeight="1" thickBot="1" x14ac:dyDescent="0.3">
      <c r="A102" s="77" t="s">
        <v>104</v>
      </c>
      <c r="B102" s="77" t="s">
        <v>206</v>
      </c>
      <c r="C102" s="77" t="s">
        <v>358</v>
      </c>
      <c r="D102" s="129"/>
      <c r="E102" s="122">
        <v>6.1767049541272071E-8</v>
      </c>
      <c r="F102" s="122">
        <v>2.025719209785784E-6</v>
      </c>
      <c r="G102" s="122" t="s">
        <v>420</v>
      </c>
      <c r="H102" s="122">
        <v>5.9156423234110863E-6</v>
      </c>
      <c r="I102" s="122">
        <v>2.1897692906749987E-8</v>
      </c>
      <c r="J102" s="122">
        <v>2.6910710486441098E-7</v>
      </c>
      <c r="K102" s="122">
        <v>1.9153210550000482E-6</v>
      </c>
      <c r="L102" s="122" t="s">
        <v>420</v>
      </c>
      <c r="M102" s="122" t="s">
        <v>420</v>
      </c>
      <c r="N102" s="122" t="s">
        <v>420</v>
      </c>
      <c r="O102" s="122" t="s">
        <v>420</v>
      </c>
      <c r="P102" s="122" t="s">
        <v>420</v>
      </c>
      <c r="Q102" s="122" t="s">
        <v>420</v>
      </c>
      <c r="R102" s="122" t="s">
        <v>420</v>
      </c>
      <c r="S102" s="122" t="s">
        <v>420</v>
      </c>
      <c r="T102" s="122" t="s">
        <v>420</v>
      </c>
      <c r="U102" s="122" t="s">
        <v>420</v>
      </c>
      <c r="V102" s="122" t="s">
        <v>420</v>
      </c>
      <c r="W102" s="122" t="s">
        <v>420</v>
      </c>
      <c r="X102" s="122" t="s">
        <v>420</v>
      </c>
      <c r="Y102" s="122" t="s">
        <v>420</v>
      </c>
      <c r="Z102" s="122" t="s">
        <v>420</v>
      </c>
      <c r="AA102" s="122" t="s">
        <v>420</v>
      </c>
      <c r="AB102" s="122" t="s">
        <v>420</v>
      </c>
      <c r="AC102" s="122" t="s">
        <v>420</v>
      </c>
      <c r="AD102" s="122" t="s">
        <v>420</v>
      </c>
      <c r="AE102" s="123"/>
      <c r="AF102" s="122" t="s">
        <v>420</v>
      </c>
      <c r="AG102" s="122" t="s">
        <v>420</v>
      </c>
      <c r="AH102" s="122" t="s">
        <v>420</v>
      </c>
      <c r="AI102" s="122" t="s">
        <v>420</v>
      </c>
      <c r="AJ102" s="122" t="s">
        <v>420</v>
      </c>
      <c r="AK102" s="133">
        <v>2.7657960657881792E-3</v>
      </c>
      <c r="AL102" s="124" t="s">
        <v>334</v>
      </c>
    </row>
    <row r="103" spans="1:38" s="90" customFormat="1" ht="26.25" customHeight="1" thickBot="1" x14ac:dyDescent="0.3">
      <c r="A103" s="77" t="s">
        <v>104</v>
      </c>
      <c r="B103" s="77" t="s">
        <v>204</v>
      </c>
      <c r="C103" s="77" t="s">
        <v>245</v>
      </c>
      <c r="D103" s="129"/>
      <c r="E103" s="122" t="s">
        <v>422</v>
      </c>
      <c r="F103" s="122" t="s">
        <v>422</v>
      </c>
      <c r="G103" s="122" t="s">
        <v>422</v>
      </c>
      <c r="H103" s="122" t="s">
        <v>422</v>
      </c>
      <c r="I103" s="122" t="s">
        <v>422</v>
      </c>
      <c r="J103" s="122" t="s">
        <v>422</v>
      </c>
      <c r="K103" s="122" t="s">
        <v>422</v>
      </c>
      <c r="L103" s="122" t="s">
        <v>422</v>
      </c>
      <c r="M103" s="122" t="s">
        <v>422</v>
      </c>
      <c r="N103" s="122" t="s">
        <v>422</v>
      </c>
      <c r="O103" s="122" t="s">
        <v>422</v>
      </c>
      <c r="P103" s="122" t="s">
        <v>422</v>
      </c>
      <c r="Q103" s="122" t="s">
        <v>422</v>
      </c>
      <c r="R103" s="122" t="s">
        <v>422</v>
      </c>
      <c r="S103" s="122" t="s">
        <v>422</v>
      </c>
      <c r="T103" s="122" t="s">
        <v>422</v>
      </c>
      <c r="U103" s="122" t="s">
        <v>422</v>
      </c>
      <c r="V103" s="122" t="s">
        <v>422</v>
      </c>
      <c r="W103" s="122" t="s">
        <v>422</v>
      </c>
      <c r="X103" s="122" t="s">
        <v>422</v>
      </c>
      <c r="Y103" s="122" t="s">
        <v>422</v>
      </c>
      <c r="Z103" s="122" t="s">
        <v>422</v>
      </c>
      <c r="AA103" s="122" t="s">
        <v>422</v>
      </c>
      <c r="AB103" s="122" t="s">
        <v>422</v>
      </c>
      <c r="AC103" s="122" t="s">
        <v>422</v>
      </c>
      <c r="AD103" s="122" t="s">
        <v>422</v>
      </c>
      <c r="AE103" s="123"/>
      <c r="AF103" s="122" t="s">
        <v>422</v>
      </c>
      <c r="AG103" s="122" t="s">
        <v>422</v>
      </c>
      <c r="AH103" s="122" t="s">
        <v>422</v>
      </c>
      <c r="AI103" s="122" t="s">
        <v>422</v>
      </c>
      <c r="AJ103" s="122" t="s">
        <v>422</v>
      </c>
      <c r="AK103" s="133" t="s">
        <v>337</v>
      </c>
      <c r="AL103" s="124" t="s">
        <v>334</v>
      </c>
    </row>
    <row r="104" spans="1:38" s="90" customFormat="1" ht="26.25" customHeight="1" thickBot="1" x14ac:dyDescent="0.3">
      <c r="A104" s="77" t="s">
        <v>104</v>
      </c>
      <c r="B104" s="77" t="s">
        <v>297</v>
      </c>
      <c r="C104" s="77" t="s">
        <v>246</v>
      </c>
      <c r="D104" s="129"/>
      <c r="E104" s="122">
        <v>2.290337165219387E-6</v>
      </c>
      <c r="F104" s="122">
        <v>2.7074956378919041E-5</v>
      </c>
      <c r="G104" s="122" t="s">
        <v>420</v>
      </c>
      <c r="H104" s="122">
        <v>4.7573647784133355E-5</v>
      </c>
      <c r="I104" s="122">
        <v>9.2899396282142273E-7</v>
      </c>
      <c r="J104" s="122">
        <v>2.7869818884642682E-6</v>
      </c>
      <c r="K104" s="122">
        <v>6.5029577397499591E-6</v>
      </c>
      <c r="L104" s="122" t="s">
        <v>420</v>
      </c>
      <c r="M104" s="122" t="s">
        <v>420</v>
      </c>
      <c r="N104" s="122" t="s">
        <v>420</v>
      </c>
      <c r="O104" s="122" t="s">
        <v>420</v>
      </c>
      <c r="P104" s="122" t="s">
        <v>420</v>
      </c>
      <c r="Q104" s="122" t="s">
        <v>420</v>
      </c>
      <c r="R104" s="122" t="s">
        <v>420</v>
      </c>
      <c r="S104" s="122" t="s">
        <v>420</v>
      </c>
      <c r="T104" s="122" t="s">
        <v>420</v>
      </c>
      <c r="U104" s="122" t="s">
        <v>420</v>
      </c>
      <c r="V104" s="122" t="s">
        <v>420</v>
      </c>
      <c r="W104" s="122" t="s">
        <v>420</v>
      </c>
      <c r="X104" s="122" t="s">
        <v>420</v>
      </c>
      <c r="Y104" s="122" t="s">
        <v>420</v>
      </c>
      <c r="Z104" s="122" t="s">
        <v>420</v>
      </c>
      <c r="AA104" s="122" t="s">
        <v>420</v>
      </c>
      <c r="AB104" s="122" t="s">
        <v>420</v>
      </c>
      <c r="AC104" s="122" t="s">
        <v>420</v>
      </c>
      <c r="AD104" s="122" t="s">
        <v>420</v>
      </c>
      <c r="AE104" s="123"/>
      <c r="AF104" s="122" t="s">
        <v>420</v>
      </c>
      <c r="AG104" s="122" t="s">
        <v>420</v>
      </c>
      <c r="AH104" s="122" t="s">
        <v>420</v>
      </c>
      <c r="AI104" s="122" t="s">
        <v>420</v>
      </c>
      <c r="AJ104" s="122" t="s">
        <v>420</v>
      </c>
      <c r="AK104" s="133">
        <v>4.6449698141071138E-2</v>
      </c>
      <c r="AL104" s="124" t="s">
        <v>334</v>
      </c>
    </row>
    <row r="105" spans="1:38" s="90" customFormat="1" ht="26.25" customHeight="1" thickBot="1" x14ac:dyDescent="0.3">
      <c r="A105" s="77" t="s">
        <v>104</v>
      </c>
      <c r="B105" s="77" t="s">
        <v>298</v>
      </c>
      <c r="C105" s="77" t="s">
        <v>247</v>
      </c>
      <c r="D105" s="129"/>
      <c r="E105" s="122">
        <v>1.5192947415215058E-5</v>
      </c>
      <c r="F105" s="122">
        <v>1.853888234528661E-4</v>
      </c>
      <c r="G105" s="122" t="s">
        <v>420</v>
      </c>
      <c r="H105" s="122">
        <v>3.8595975791021311E-4</v>
      </c>
      <c r="I105" s="122">
        <v>4.3090794078061927E-6</v>
      </c>
      <c r="J105" s="122">
        <v>6.7714104979811601E-6</v>
      </c>
      <c r="K105" s="122">
        <v>1.4773986541049803E-5</v>
      </c>
      <c r="L105" s="122" t="s">
        <v>420</v>
      </c>
      <c r="M105" s="122" t="s">
        <v>420</v>
      </c>
      <c r="N105" s="122" t="s">
        <v>420</v>
      </c>
      <c r="O105" s="122" t="s">
        <v>420</v>
      </c>
      <c r="P105" s="122" t="s">
        <v>420</v>
      </c>
      <c r="Q105" s="122" t="s">
        <v>420</v>
      </c>
      <c r="R105" s="122" t="s">
        <v>420</v>
      </c>
      <c r="S105" s="122" t="s">
        <v>420</v>
      </c>
      <c r="T105" s="122" t="s">
        <v>420</v>
      </c>
      <c r="U105" s="122" t="s">
        <v>420</v>
      </c>
      <c r="V105" s="122" t="s">
        <v>420</v>
      </c>
      <c r="W105" s="122" t="s">
        <v>420</v>
      </c>
      <c r="X105" s="122" t="s">
        <v>420</v>
      </c>
      <c r="Y105" s="122" t="s">
        <v>420</v>
      </c>
      <c r="Z105" s="122" t="s">
        <v>420</v>
      </c>
      <c r="AA105" s="122" t="s">
        <v>420</v>
      </c>
      <c r="AB105" s="122" t="s">
        <v>420</v>
      </c>
      <c r="AC105" s="122" t="s">
        <v>420</v>
      </c>
      <c r="AD105" s="122" t="s">
        <v>420</v>
      </c>
      <c r="AE105" s="123"/>
      <c r="AF105" s="122" t="s">
        <v>420</v>
      </c>
      <c r="AG105" s="122" t="s">
        <v>420</v>
      </c>
      <c r="AH105" s="122" t="s">
        <v>420</v>
      </c>
      <c r="AI105" s="122" t="s">
        <v>420</v>
      </c>
      <c r="AJ105" s="122" t="s">
        <v>420</v>
      </c>
      <c r="AK105" s="133">
        <v>3.0779138627187091E-2</v>
      </c>
      <c r="AL105" s="124" t="s">
        <v>334</v>
      </c>
    </row>
    <row r="106" spans="1:38" s="90" customFormat="1" ht="26.25" customHeight="1" thickBot="1" x14ac:dyDescent="0.3">
      <c r="A106" s="77" t="s">
        <v>104</v>
      </c>
      <c r="B106" s="77" t="s">
        <v>225</v>
      </c>
      <c r="C106" s="77" t="s">
        <v>248</v>
      </c>
      <c r="D106" s="129"/>
      <c r="E106" s="122" t="s">
        <v>422</v>
      </c>
      <c r="F106" s="122" t="s">
        <v>422</v>
      </c>
      <c r="G106" s="122" t="s">
        <v>420</v>
      </c>
      <c r="H106" s="122" t="s">
        <v>422</v>
      </c>
      <c r="I106" s="122" t="s">
        <v>422</v>
      </c>
      <c r="J106" s="122" t="s">
        <v>422</v>
      </c>
      <c r="K106" s="122" t="s">
        <v>422</v>
      </c>
      <c r="L106" s="122" t="s">
        <v>420</v>
      </c>
      <c r="M106" s="122" t="s">
        <v>420</v>
      </c>
      <c r="N106" s="122" t="s">
        <v>420</v>
      </c>
      <c r="O106" s="122" t="s">
        <v>420</v>
      </c>
      <c r="P106" s="122" t="s">
        <v>420</v>
      </c>
      <c r="Q106" s="122" t="s">
        <v>420</v>
      </c>
      <c r="R106" s="122" t="s">
        <v>420</v>
      </c>
      <c r="S106" s="122" t="s">
        <v>420</v>
      </c>
      <c r="T106" s="122" t="s">
        <v>420</v>
      </c>
      <c r="U106" s="122" t="s">
        <v>420</v>
      </c>
      <c r="V106" s="122" t="s">
        <v>420</v>
      </c>
      <c r="W106" s="122" t="s">
        <v>420</v>
      </c>
      <c r="X106" s="122" t="s">
        <v>420</v>
      </c>
      <c r="Y106" s="122" t="s">
        <v>420</v>
      </c>
      <c r="Z106" s="122" t="s">
        <v>420</v>
      </c>
      <c r="AA106" s="122" t="s">
        <v>420</v>
      </c>
      <c r="AB106" s="122" t="s">
        <v>420</v>
      </c>
      <c r="AC106" s="122" t="s">
        <v>420</v>
      </c>
      <c r="AD106" s="122" t="s">
        <v>420</v>
      </c>
      <c r="AE106" s="123"/>
      <c r="AF106" s="122" t="s">
        <v>420</v>
      </c>
      <c r="AG106" s="122" t="s">
        <v>420</v>
      </c>
      <c r="AH106" s="122" t="s">
        <v>420</v>
      </c>
      <c r="AI106" s="122" t="s">
        <v>420</v>
      </c>
      <c r="AJ106" s="122" t="s">
        <v>420</v>
      </c>
      <c r="AK106" s="133" t="s">
        <v>337</v>
      </c>
      <c r="AL106" s="124" t="s">
        <v>334</v>
      </c>
    </row>
    <row r="107" spans="1:38" s="90" customFormat="1" ht="26.25" customHeight="1" thickBot="1" x14ac:dyDescent="0.3">
      <c r="A107" s="77" t="s">
        <v>104</v>
      </c>
      <c r="B107" s="77" t="s">
        <v>299</v>
      </c>
      <c r="C107" s="77" t="s">
        <v>359</v>
      </c>
      <c r="D107" s="129"/>
      <c r="E107" s="122">
        <v>1.4559403425207861E-6</v>
      </c>
      <c r="F107" s="122">
        <v>1.6286457621529293E-5</v>
      </c>
      <c r="G107" s="122" t="s">
        <v>420</v>
      </c>
      <c r="H107" s="122">
        <v>5.8063529125145618E-5</v>
      </c>
      <c r="I107" s="122">
        <v>4.3469728318567673E-8</v>
      </c>
      <c r="J107" s="122">
        <v>1.0867432079641918E-6</v>
      </c>
      <c r="K107" s="122">
        <v>5.1620302378299121E-6</v>
      </c>
      <c r="L107" s="122" t="s">
        <v>420</v>
      </c>
      <c r="M107" s="122" t="s">
        <v>420</v>
      </c>
      <c r="N107" s="122" t="s">
        <v>420</v>
      </c>
      <c r="O107" s="122" t="s">
        <v>420</v>
      </c>
      <c r="P107" s="122" t="s">
        <v>420</v>
      </c>
      <c r="Q107" s="122" t="s">
        <v>420</v>
      </c>
      <c r="R107" s="122" t="s">
        <v>420</v>
      </c>
      <c r="S107" s="122" t="s">
        <v>420</v>
      </c>
      <c r="T107" s="122" t="s">
        <v>420</v>
      </c>
      <c r="U107" s="122" t="s">
        <v>420</v>
      </c>
      <c r="V107" s="122" t="s">
        <v>420</v>
      </c>
      <c r="W107" s="122" t="s">
        <v>420</v>
      </c>
      <c r="X107" s="122" t="s">
        <v>420</v>
      </c>
      <c r="Y107" s="122" t="s">
        <v>420</v>
      </c>
      <c r="Z107" s="122" t="s">
        <v>420</v>
      </c>
      <c r="AA107" s="122" t="s">
        <v>420</v>
      </c>
      <c r="AB107" s="122" t="s">
        <v>420</v>
      </c>
      <c r="AC107" s="122" t="s">
        <v>420</v>
      </c>
      <c r="AD107" s="122" t="s">
        <v>420</v>
      </c>
      <c r="AE107" s="123"/>
      <c r="AF107" s="122" t="s">
        <v>420</v>
      </c>
      <c r="AG107" s="122" t="s">
        <v>420</v>
      </c>
      <c r="AH107" s="122" t="s">
        <v>420</v>
      </c>
      <c r="AI107" s="122" t="s">
        <v>420</v>
      </c>
      <c r="AJ107" s="122" t="s">
        <v>420</v>
      </c>
      <c r="AK107" s="133">
        <v>0.21734864159283837</v>
      </c>
      <c r="AL107" s="124" t="s">
        <v>334</v>
      </c>
    </row>
    <row r="108" spans="1:38" s="90" customFormat="1" ht="26.25" customHeight="1" thickBot="1" x14ac:dyDescent="0.3">
      <c r="A108" s="77" t="s">
        <v>104</v>
      </c>
      <c r="B108" s="77" t="s">
        <v>300</v>
      </c>
      <c r="C108" s="77" t="s">
        <v>360</v>
      </c>
      <c r="D108" s="129"/>
      <c r="E108" s="122">
        <v>3.6009105746050481E-6</v>
      </c>
      <c r="F108" s="122">
        <v>9.3245386258209573E-5</v>
      </c>
      <c r="G108" s="122" t="s">
        <v>420</v>
      </c>
      <c r="H108" s="122">
        <v>7.4582727897145362E-5</v>
      </c>
      <c r="I108" s="122">
        <v>1.0817724747773298E-6</v>
      </c>
      <c r="J108" s="122">
        <v>1.4423632997031065E-5</v>
      </c>
      <c r="K108" s="122">
        <v>2.8847265994062131E-5</v>
      </c>
      <c r="L108" s="122" t="s">
        <v>420</v>
      </c>
      <c r="M108" s="122" t="s">
        <v>420</v>
      </c>
      <c r="N108" s="122" t="s">
        <v>420</v>
      </c>
      <c r="O108" s="122" t="s">
        <v>420</v>
      </c>
      <c r="P108" s="122" t="s">
        <v>420</v>
      </c>
      <c r="Q108" s="122" t="s">
        <v>420</v>
      </c>
      <c r="R108" s="122" t="s">
        <v>420</v>
      </c>
      <c r="S108" s="122" t="s">
        <v>420</v>
      </c>
      <c r="T108" s="122" t="s">
        <v>420</v>
      </c>
      <c r="U108" s="122" t="s">
        <v>420</v>
      </c>
      <c r="V108" s="122" t="s">
        <v>420</v>
      </c>
      <c r="W108" s="122" t="s">
        <v>420</v>
      </c>
      <c r="X108" s="122" t="s">
        <v>420</v>
      </c>
      <c r="Y108" s="122" t="s">
        <v>420</v>
      </c>
      <c r="Z108" s="122" t="s">
        <v>420</v>
      </c>
      <c r="AA108" s="122" t="s">
        <v>420</v>
      </c>
      <c r="AB108" s="122" t="s">
        <v>420</v>
      </c>
      <c r="AC108" s="122" t="s">
        <v>420</v>
      </c>
      <c r="AD108" s="122" t="s">
        <v>420</v>
      </c>
      <c r="AE108" s="123"/>
      <c r="AF108" s="122" t="s">
        <v>420</v>
      </c>
      <c r="AG108" s="122" t="s">
        <v>420</v>
      </c>
      <c r="AH108" s="122" t="s">
        <v>420</v>
      </c>
      <c r="AI108" s="122" t="s">
        <v>420</v>
      </c>
      <c r="AJ108" s="122" t="s">
        <v>420</v>
      </c>
      <c r="AK108" s="133">
        <v>0.72118164985155331</v>
      </c>
      <c r="AL108" s="124" t="s">
        <v>334</v>
      </c>
    </row>
    <row r="109" spans="1:38" s="90" customFormat="1" ht="26.25" customHeight="1" thickBot="1" x14ac:dyDescent="0.3">
      <c r="A109" s="77" t="s">
        <v>104</v>
      </c>
      <c r="B109" s="77" t="s">
        <v>301</v>
      </c>
      <c r="C109" s="77" t="s">
        <v>361</v>
      </c>
      <c r="D109" s="129"/>
      <c r="E109" s="122" t="s">
        <v>423</v>
      </c>
      <c r="F109" s="122" t="s">
        <v>420</v>
      </c>
      <c r="G109" s="122" t="s">
        <v>420</v>
      </c>
      <c r="H109" s="122" t="s">
        <v>423</v>
      </c>
      <c r="I109" s="122" t="s">
        <v>423</v>
      </c>
      <c r="J109" s="122" t="s">
        <v>423</v>
      </c>
      <c r="K109" s="122" t="s">
        <v>423</v>
      </c>
      <c r="L109" s="122" t="s">
        <v>420</v>
      </c>
      <c r="M109" s="122" t="s">
        <v>420</v>
      </c>
      <c r="N109" s="122" t="s">
        <v>420</v>
      </c>
      <c r="O109" s="122" t="s">
        <v>420</v>
      </c>
      <c r="P109" s="122" t="s">
        <v>420</v>
      </c>
      <c r="Q109" s="122" t="s">
        <v>420</v>
      </c>
      <c r="R109" s="122" t="s">
        <v>420</v>
      </c>
      <c r="S109" s="122" t="s">
        <v>420</v>
      </c>
      <c r="T109" s="122" t="s">
        <v>420</v>
      </c>
      <c r="U109" s="122" t="s">
        <v>420</v>
      </c>
      <c r="V109" s="122" t="s">
        <v>420</v>
      </c>
      <c r="W109" s="122" t="s">
        <v>420</v>
      </c>
      <c r="X109" s="122" t="s">
        <v>420</v>
      </c>
      <c r="Y109" s="122" t="s">
        <v>420</v>
      </c>
      <c r="Z109" s="122" t="s">
        <v>420</v>
      </c>
      <c r="AA109" s="122" t="s">
        <v>420</v>
      </c>
      <c r="AB109" s="122" t="s">
        <v>420</v>
      </c>
      <c r="AC109" s="122" t="s">
        <v>420</v>
      </c>
      <c r="AD109" s="122" t="s">
        <v>420</v>
      </c>
      <c r="AE109" s="123"/>
      <c r="AF109" s="122" t="s">
        <v>420</v>
      </c>
      <c r="AG109" s="122" t="s">
        <v>420</v>
      </c>
      <c r="AH109" s="122" t="s">
        <v>420</v>
      </c>
      <c r="AI109" s="122" t="s">
        <v>420</v>
      </c>
      <c r="AJ109" s="122" t="s">
        <v>420</v>
      </c>
      <c r="AK109" s="133" t="s">
        <v>423</v>
      </c>
      <c r="AL109" s="124" t="s">
        <v>334</v>
      </c>
    </row>
    <row r="110" spans="1:38" s="90" customFormat="1" ht="26.25" customHeight="1" thickBot="1" x14ac:dyDescent="0.3">
      <c r="A110" s="77" t="s">
        <v>104</v>
      </c>
      <c r="B110" s="77" t="s">
        <v>302</v>
      </c>
      <c r="C110" s="77" t="s">
        <v>362</v>
      </c>
      <c r="D110" s="129"/>
      <c r="E110" s="122">
        <v>1.4863040284407591E-7</v>
      </c>
      <c r="F110" s="122">
        <v>1.1535228950198075E-5</v>
      </c>
      <c r="G110" s="122" t="s">
        <v>420</v>
      </c>
      <c r="H110" s="122">
        <v>4.0831679768082185E-6</v>
      </c>
      <c r="I110" s="122">
        <v>4.6693856309009429E-7</v>
      </c>
      <c r="J110" s="122">
        <v>3.2154896863216621E-6</v>
      </c>
      <c r="K110" s="122">
        <v>3.5261356165793155E-6</v>
      </c>
      <c r="L110" s="122" t="s">
        <v>420</v>
      </c>
      <c r="M110" s="122" t="s">
        <v>420</v>
      </c>
      <c r="N110" s="122" t="s">
        <v>420</v>
      </c>
      <c r="O110" s="122" t="s">
        <v>420</v>
      </c>
      <c r="P110" s="122" t="s">
        <v>420</v>
      </c>
      <c r="Q110" s="122" t="s">
        <v>420</v>
      </c>
      <c r="R110" s="122" t="s">
        <v>420</v>
      </c>
      <c r="S110" s="122" t="s">
        <v>420</v>
      </c>
      <c r="T110" s="122" t="s">
        <v>420</v>
      </c>
      <c r="U110" s="122" t="s">
        <v>420</v>
      </c>
      <c r="V110" s="122" t="s">
        <v>420</v>
      </c>
      <c r="W110" s="122" t="s">
        <v>420</v>
      </c>
      <c r="X110" s="122" t="s">
        <v>420</v>
      </c>
      <c r="Y110" s="122" t="s">
        <v>420</v>
      </c>
      <c r="Z110" s="122" t="s">
        <v>420</v>
      </c>
      <c r="AA110" s="122" t="s">
        <v>420</v>
      </c>
      <c r="AB110" s="122" t="s">
        <v>420</v>
      </c>
      <c r="AC110" s="122" t="s">
        <v>420</v>
      </c>
      <c r="AD110" s="122" t="s">
        <v>420</v>
      </c>
      <c r="AE110" s="123"/>
      <c r="AF110" s="122" t="s">
        <v>420</v>
      </c>
      <c r="AG110" s="122" t="s">
        <v>420</v>
      </c>
      <c r="AH110" s="122" t="s">
        <v>420</v>
      </c>
      <c r="AI110" s="122" t="s">
        <v>420</v>
      </c>
      <c r="AJ110" s="122" t="s">
        <v>420</v>
      </c>
      <c r="AK110" s="133">
        <v>3.5691275913305481E-2</v>
      </c>
      <c r="AL110" s="124" t="s">
        <v>334</v>
      </c>
    </row>
    <row r="111" spans="1:38" s="90" customFormat="1" ht="26.25" customHeight="1" thickBot="1" x14ac:dyDescent="0.3">
      <c r="A111" s="77" t="s">
        <v>104</v>
      </c>
      <c r="B111" s="77" t="s">
        <v>303</v>
      </c>
      <c r="C111" s="77" t="s">
        <v>363</v>
      </c>
      <c r="D111" s="129"/>
      <c r="E111" s="122" t="s">
        <v>422</v>
      </c>
      <c r="F111" s="122" t="s">
        <v>420</v>
      </c>
      <c r="G111" s="122" t="s">
        <v>420</v>
      </c>
      <c r="H111" s="122" t="s">
        <v>422</v>
      </c>
      <c r="I111" s="122" t="s">
        <v>422</v>
      </c>
      <c r="J111" s="122" t="s">
        <v>422</v>
      </c>
      <c r="K111" s="122" t="s">
        <v>422</v>
      </c>
      <c r="L111" s="122" t="s">
        <v>420</v>
      </c>
      <c r="M111" s="122" t="s">
        <v>420</v>
      </c>
      <c r="N111" s="122" t="s">
        <v>420</v>
      </c>
      <c r="O111" s="122" t="s">
        <v>420</v>
      </c>
      <c r="P111" s="122" t="s">
        <v>420</v>
      </c>
      <c r="Q111" s="122" t="s">
        <v>420</v>
      </c>
      <c r="R111" s="122" t="s">
        <v>420</v>
      </c>
      <c r="S111" s="122" t="s">
        <v>420</v>
      </c>
      <c r="T111" s="122" t="s">
        <v>420</v>
      </c>
      <c r="U111" s="122" t="s">
        <v>420</v>
      </c>
      <c r="V111" s="122" t="s">
        <v>420</v>
      </c>
      <c r="W111" s="122" t="s">
        <v>420</v>
      </c>
      <c r="X111" s="122" t="s">
        <v>420</v>
      </c>
      <c r="Y111" s="122" t="s">
        <v>420</v>
      </c>
      <c r="Z111" s="122" t="s">
        <v>420</v>
      </c>
      <c r="AA111" s="122" t="s">
        <v>420</v>
      </c>
      <c r="AB111" s="122" t="s">
        <v>420</v>
      </c>
      <c r="AC111" s="122" t="s">
        <v>420</v>
      </c>
      <c r="AD111" s="122" t="s">
        <v>420</v>
      </c>
      <c r="AE111" s="123"/>
      <c r="AF111" s="122" t="s">
        <v>420</v>
      </c>
      <c r="AG111" s="122" t="s">
        <v>420</v>
      </c>
      <c r="AH111" s="122" t="s">
        <v>420</v>
      </c>
      <c r="AI111" s="122" t="s">
        <v>420</v>
      </c>
      <c r="AJ111" s="122" t="s">
        <v>420</v>
      </c>
      <c r="AK111" s="133" t="s">
        <v>337</v>
      </c>
      <c r="AL111" s="124" t="s">
        <v>334</v>
      </c>
    </row>
    <row r="112" spans="1:38" s="90" customFormat="1" ht="26.25" customHeight="1" thickBot="1" x14ac:dyDescent="0.3">
      <c r="A112" s="77" t="s">
        <v>114</v>
      </c>
      <c r="B112" s="77" t="s">
        <v>261</v>
      </c>
      <c r="C112" s="77" t="s">
        <v>262</v>
      </c>
      <c r="D112" s="121"/>
      <c r="E112" s="122">
        <v>9.9944887905315254E-4</v>
      </c>
      <c r="F112" s="122" t="s">
        <v>421</v>
      </c>
      <c r="G112" s="122" t="s">
        <v>420</v>
      </c>
      <c r="H112" s="122">
        <v>9.9272494513506305E-4</v>
      </c>
      <c r="I112" s="122" t="s">
        <v>421</v>
      </c>
      <c r="J112" s="122" t="s">
        <v>421</v>
      </c>
      <c r="K112" s="122" t="s">
        <v>420</v>
      </c>
      <c r="L112" s="122" t="s">
        <v>420</v>
      </c>
      <c r="M112" s="122" t="s">
        <v>420</v>
      </c>
      <c r="N112" s="122" t="s">
        <v>420</v>
      </c>
      <c r="O112" s="122" t="s">
        <v>420</v>
      </c>
      <c r="P112" s="122" t="s">
        <v>420</v>
      </c>
      <c r="Q112" s="122" t="s">
        <v>420</v>
      </c>
      <c r="R112" s="122" t="s">
        <v>420</v>
      </c>
      <c r="S112" s="122" t="s">
        <v>420</v>
      </c>
      <c r="T112" s="122" t="s">
        <v>420</v>
      </c>
      <c r="U112" s="122" t="s">
        <v>420</v>
      </c>
      <c r="V112" s="122" t="s">
        <v>420</v>
      </c>
      <c r="W112" s="122" t="s">
        <v>420</v>
      </c>
      <c r="X112" s="122" t="s">
        <v>420</v>
      </c>
      <c r="Y112" s="122" t="s">
        <v>420</v>
      </c>
      <c r="Z112" s="122" t="s">
        <v>420</v>
      </c>
      <c r="AA112" s="122" t="s">
        <v>420</v>
      </c>
      <c r="AB112" s="122" t="s">
        <v>420</v>
      </c>
      <c r="AC112" s="122" t="s">
        <v>420</v>
      </c>
      <c r="AD112" s="122" t="s">
        <v>420</v>
      </c>
      <c r="AE112" s="123"/>
      <c r="AF112" s="122" t="s">
        <v>420</v>
      </c>
      <c r="AG112" s="122" t="s">
        <v>420</v>
      </c>
      <c r="AH112" s="122" t="s">
        <v>420</v>
      </c>
      <c r="AI112" s="122" t="s">
        <v>420</v>
      </c>
      <c r="AJ112" s="122" t="s">
        <v>420</v>
      </c>
      <c r="AK112" s="122">
        <v>24986.221976328816</v>
      </c>
      <c r="AL112" s="124" t="s">
        <v>411</v>
      </c>
    </row>
    <row r="113" spans="1:38" s="90" customFormat="1" ht="26.25" customHeight="1" thickBot="1" x14ac:dyDescent="0.3">
      <c r="A113" s="77" t="s">
        <v>114</v>
      </c>
      <c r="B113" s="84" t="s">
        <v>222</v>
      </c>
      <c r="C113" s="84" t="s">
        <v>120</v>
      </c>
      <c r="D113" s="121"/>
      <c r="E113" s="122">
        <v>3.1896657818118415E-4</v>
      </c>
      <c r="F113" s="122" t="s">
        <v>421</v>
      </c>
      <c r="G113" s="122" t="s">
        <v>420</v>
      </c>
      <c r="H113" s="122">
        <v>1.8494734447232386E-3</v>
      </c>
      <c r="I113" s="122" t="s">
        <v>421</v>
      </c>
      <c r="J113" s="122" t="s">
        <v>420</v>
      </c>
      <c r="K113" s="122" t="s">
        <v>420</v>
      </c>
      <c r="L113" s="122" t="s">
        <v>420</v>
      </c>
      <c r="M113" s="122" t="s">
        <v>420</v>
      </c>
      <c r="N113" s="122" t="s">
        <v>420</v>
      </c>
      <c r="O113" s="122" t="s">
        <v>420</v>
      </c>
      <c r="P113" s="122" t="s">
        <v>420</v>
      </c>
      <c r="Q113" s="122" t="s">
        <v>420</v>
      </c>
      <c r="R113" s="122" t="s">
        <v>420</v>
      </c>
      <c r="S113" s="122" t="s">
        <v>420</v>
      </c>
      <c r="T113" s="122" t="s">
        <v>420</v>
      </c>
      <c r="U113" s="122" t="s">
        <v>420</v>
      </c>
      <c r="V113" s="122" t="s">
        <v>420</v>
      </c>
      <c r="W113" s="122" t="s">
        <v>420</v>
      </c>
      <c r="X113" s="122" t="s">
        <v>420</v>
      </c>
      <c r="Y113" s="122" t="s">
        <v>420</v>
      </c>
      <c r="Z113" s="122" t="s">
        <v>420</v>
      </c>
      <c r="AA113" s="122" t="s">
        <v>420</v>
      </c>
      <c r="AB113" s="122" t="s">
        <v>420</v>
      </c>
      <c r="AC113" s="122" t="s">
        <v>420</v>
      </c>
      <c r="AD113" s="122" t="s">
        <v>420</v>
      </c>
      <c r="AE113" s="123"/>
      <c r="AF113" s="122" t="s">
        <v>420</v>
      </c>
      <c r="AG113" s="122" t="s">
        <v>420</v>
      </c>
      <c r="AH113" s="122" t="s">
        <v>420</v>
      </c>
      <c r="AI113" s="122" t="s">
        <v>420</v>
      </c>
      <c r="AJ113" s="122" t="s">
        <v>420</v>
      </c>
      <c r="AK113" s="122">
        <v>7974.1644545296012</v>
      </c>
      <c r="AL113" s="124" t="s">
        <v>394</v>
      </c>
    </row>
    <row r="114" spans="1:38" s="90" customFormat="1" ht="26.25" customHeight="1" thickBot="1" x14ac:dyDescent="0.3">
      <c r="A114" s="77" t="s">
        <v>114</v>
      </c>
      <c r="B114" s="84" t="s">
        <v>223</v>
      </c>
      <c r="C114" s="84" t="s">
        <v>364</v>
      </c>
      <c r="D114" s="121"/>
      <c r="E114" s="122" t="s">
        <v>421</v>
      </c>
      <c r="F114" s="122" t="s">
        <v>421</v>
      </c>
      <c r="G114" s="122" t="s">
        <v>420</v>
      </c>
      <c r="H114" s="122" t="s">
        <v>421</v>
      </c>
      <c r="I114" s="122" t="s">
        <v>421</v>
      </c>
      <c r="J114" s="122" t="s">
        <v>420</v>
      </c>
      <c r="K114" s="122" t="s">
        <v>420</v>
      </c>
      <c r="L114" s="122" t="s">
        <v>420</v>
      </c>
      <c r="M114" s="122" t="s">
        <v>420</v>
      </c>
      <c r="N114" s="122" t="s">
        <v>420</v>
      </c>
      <c r="O114" s="122" t="s">
        <v>420</v>
      </c>
      <c r="P114" s="122" t="s">
        <v>420</v>
      </c>
      <c r="Q114" s="122" t="s">
        <v>420</v>
      </c>
      <c r="R114" s="122" t="s">
        <v>420</v>
      </c>
      <c r="S114" s="122" t="s">
        <v>420</v>
      </c>
      <c r="T114" s="122" t="s">
        <v>420</v>
      </c>
      <c r="U114" s="122" t="s">
        <v>420</v>
      </c>
      <c r="V114" s="122" t="s">
        <v>420</v>
      </c>
      <c r="W114" s="122" t="s">
        <v>420</v>
      </c>
      <c r="X114" s="122" t="s">
        <v>420</v>
      </c>
      <c r="Y114" s="122" t="s">
        <v>420</v>
      </c>
      <c r="Z114" s="122" t="s">
        <v>420</v>
      </c>
      <c r="AA114" s="122" t="s">
        <v>420</v>
      </c>
      <c r="AB114" s="122" t="s">
        <v>420</v>
      </c>
      <c r="AC114" s="122" t="s">
        <v>420</v>
      </c>
      <c r="AD114" s="122" t="s">
        <v>420</v>
      </c>
      <c r="AE114" s="123"/>
      <c r="AF114" s="122" t="s">
        <v>420</v>
      </c>
      <c r="AG114" s="122" t="s">
        <v>420</v>
      </c>
      <c r="AH114" s="122" t="s">
        <v>420</v>
      </c>
      <c r="AI114" s="122" t="s">
        <v>420</v>
      </c>
      <c r="AJ114" s="122" t="s">
        <v>420</v>
      </c>
      <c r="AK114" s="122" t="s">
        <v>337</v>
      </c>
      <c r="AL114" s="124" t="s">
        <v>394</v>
      </c>
    </row>
    <row r="115" spans="1:38" s="90" customFormat="1" ht="26.25" customHeight="1" thickBot="1" x14ac:dyDescent="0.3">
      <c r="A115" s="77" t="s">
        <v>114</v>
      </c>
      <c r="B115" s="84" t="s">
        <v>224</v>
      </c>
      <c r="C115" s="84" t="s">
        <v>304</v>
      </c>
      <c r="D115" s="121"/>
      <c r="E115" s="122" t="s">
        <v>421</v>
      </c>
      <c r="F115" s="122" t="s">
        <v>421</v>
      </c>
      <c r="G115" s="122" t="s">
        <v>420</v>
      </c>
      <c r="H115" s="122" t="s">
        <v>421</v>
      </c>
      <c r="I115" s="122" t="s">
        <v>421</v>
      </c>
      <c r="J115" s="122" t="s">
        <v>420</v>
      </c>
      <c r="K115" s="122" t="s">
        <v>420</v>
      </c>
      <c r="L115" s="122" t="s">
        <v>420</v>
      </c>
      <c r="M115" s="122" t="s">
        <v>420</v>
      </c>
      <c r="N115" s="122" t="s">
        <v>420</v>
      </c>
      <c r="O115" s="122" t="s">
        <v>420</v>
      </c>
      <c r="P115" s="122" t="s">
        <v>420</v>
      </c>
      <c r="Q115" s="122" t="s">
        <v>420</v>
      </c>
      <c r="R115" s="122" t="s">
        <v>420</v>
      </c>
      <c r="S115" s="122" t="s">
        <v>420</v>
      </c>
      <c r="T115" s="122" t="s">
        <v>420</v>
      </c>
      <c r="U115" s="122" t="s">
        <v>420</v>
      </c>
      <c r="V115" s="122" t="s">
        <v>420</v>
      </c>
      <c r="W115" s="122" t="s">
        <v>420</v>
      </c>
      <c r="X115" s="122" t="s">
        <v>420</v>
      </c>
      <c r="Y115" s="122" t="s">
        <v>420</v>
      </c>
      <c r="Z115" s="122" t="s">
        <v>420</v>
      </c>
      <c r="AA115" s="122" t="s">
        <v>420</v>
      </c>
      <c r="AB115" s="122" t="s">
        <v>420</v>
      </c>
      <c r="AC115" s="122" t="s">
        <v>420</v>
      </c>
      <c r="AD115" s="122" t="s">
        <v>420</v>
      </c>
      <c r="AE115" s="123"/>
      <c r="AF115" s="122" t="s">
        <v>420</v>
      </c>
      <c r="AG115" s="122" t="s">
        <v>420</v>
      </c>
      <c r="AH115" s="122" t="s">
        <v>420</v>
      </c>
      <c r="AI115" s="122" t="s">
        <v>420</v>
      </c>
      <c r="AJ115" s="122" t="s">
        <v>420</v>
      </c>
      <c r="AK115" s="122" t="s">
        <v>337</v>
      </c>
      <c r="AL115" s="124" t="s">
        <v>394</v>
      </c>
    </row>
    <row r="116" spans="1:38" s="90" customFormat="1" ht="26.25" customHeight="1" thickBot="1" x14ac:dyDescent="0.3">
      <c r="A116" s="77" t="s">
        <v>114</v>
      </c>
      <c r="B116" s="77" t="s">
        <v>228</v>
      </c>
      <c r="C116" s="77" t="s">
        <v>365</v>
      </c>
      <c r="D116" s="121"/>
      <c r="E116" s="122">
        <v>4.0762273290835532E-4</v>
      </c>
      <c r="F116" s="122" t="s">
        <v>421</v>
      </c>
      <c r="G116" s="122" t="s">
        <v>420</v>
      </c>
      <c r="H116" s="122">
        <v>1.2087981891352876E-3</v>
      </c>
      <c r="I116" s="122" t="s">
        <v>421</v>
      </c>
      <c r="J116" s="122" t="s">
        <v>420</v>
      </c>
      <c r="K116" s="122" t="s">
        <v>420</v>
      </c>
      <c r="L116" s="122" t="s">
        <v>420</v>
      </c>
      <c r="M116" s="122" t="s">
        <v>420</v>
      </c>
      <c r="N116" s="122" t="s">
        <v>420</v>
      </c>
      <c r="O116" s="122" t="s">
        <v>420</v>
      </c>
      <c r="P116" s="122" t="s">
        <v>420</v>
      </c>
      <c r="Q116" s="122" t="s">
        <v>420</v>
      </c>
      <c r="R116" s="122" t="s">
        <v>420</v>
      </c>
      <c r="S116" s="122" t="s">
        <v>420</v>
      </c>
      <c r="T116" s="122" t="s">
        <v>420</v>
      </c>
      <c r="U116" s="122" t="s">
        <v>420</v>
      </c>
      <c r="V116" s="122" t="s">
        <v>420</v>
      </c>
      <c r="W116" s="122" t="s">
        <v>420</v>
      </c>
      <c r="X116" s="122" t="s">
        <v>420</v>
      </c>
      <c r="Y116" s="122" t="s">
        <v>420</v>
      </c>
      <c r="Z116" s="122" t="s">
        <v>420</v>
      </c>
      <c r="AA116" s="122" t="s">
        <v>420</v>
      </c>
      <c r="AB116" s="122" t="s">
        <v>420</v>
      </c>
      <c r="AC116" s="122" t="s">
        <v>420</v>
      </c>
      <c r="AD116" s="122" t="s">
        <v>420</v>
      </c>
      <c r="AE116" s="123"/>
      <c r="AF116" s="122" t="s">
        <v>420</v>
      </c>
      <c r="AG116" s="122" t="s">
        <v>420</v>
      </c>
      <c r="AH116" s="122" t="s">
        <v>420</v>
      </c>
      <c r="AI116" s="122" t="s">
        <v>420</v>
      </c>
      <c r="AJ116" s="122" t="s">
        <v>420</v>
      </c>
      <c r="AK116" s="122">
        <v>10190.568322708885</v>
      </c>
      <c r="AL116" s="124" t="s">
        <v>394</v>
      </c>
    </row>
    <row r="117" spans="1:38" s="90" customFormat="1" ht="26.25" customHeight="1" thickBot="1" x14ac:dyDescent="0.3">
      <c r="A117" s="77" t="s">
        <v>114</v>
      </c>
      <c r="B117" s="77" t="s">
        <v>263</v>
      </c>
      <c r="C117" s="77" t="s">
        <v>264</v>
      </c>
      <c r="D117" s="121"/>
      <c r="E117" s="122" t="s">
        <v>421</v>
      </c>
      <c r="F117" s="122" t="s">
        <v>421</v>
      </c>
      <c r="G117" s="122" t="s">
        <v>420</v>
      </c>
      <c r="H117" s="122" t="s">
        <v>421</v>
      </c>
      <c r="I117" s="122" t="s">
        <v>421</v>
      </c>
      <c r="J117" s="122" t="s">
        <v>420</v>
      </c>
      <c r="K117" s="122" t="s">
        <v>420</v>
      </c>
      <c r="L117" s="122" t="s">
        <v>420</v>
      </c>
      <c r="M117" s="122" t="s">
        <v>420</v>
      </c>
      <c r="N117" s="122" t="s">
        <v>420</v>
      </c>
      <c r="O117" s="122" t="s">
        <v>420</v>
      </c>
      <c r="P117" s="122" t="s">
        <v>420</v>
      </c>
      <c r="Q117" s="122" t="s">
        <v>420</v>
      </c>
      <c r="R117" s="122" t="s">
        <v>420</v>
      </c>
      <c r="S117" s="122" t="s">
        <v>420</v>
      </c>
      <c r="T117" s="122" t="s">
        <v>420</v>
      </c>
      <c r="U117" s="122" t="s">
        <v>420</v>
      </c>
      <c r="V117" s="122" t="s">
        <v>420</v>
      </c>
      <c r="W117" s="122" t="s">
        <v>420</v>
      </c>
      <c r="X117" s="122" t="s">
        <v>420</v>
      </c>
      <c r="Y117" s="122" t="s">
        <v>420</v>
      </c>
      <c r="Z117" s="122" t="s">
        <v>420</v>
      </c>
      <c r="AA117" s="122" t="s">
        <v>420</v>
      </c>
      <c r="AB117" s="122" t="s">
        <v>420</v>
      </c>
      <c r="AC117" s="122" t="s">
        <v>420</v>
      </c>
      <c r="AD117" s="122" t="s">
        <v>420</v>
      </c>
      <c r="AE117" s="123"/>
      <c r="AF117" s="122" t="s">
        <v>420</v>
      </c>
      <c r="AG117" s="122" t="s">
        <v>420</v>
      </c>
      <c r="AH117" s="122" t="s">
        <v>420</v>
      </c>
      <c r="AI117" s="122" t="s">
        <v>420</v>
      </c>
      <c r="AJ117" s="122" t="s">
        <v>420</v>
      </c>
      <c r="AK117" s="122" t="s">
        <v>337</v>
      </c>
      <c r="AL117" s="124" t="s">
        <v>394</v>
      </c>
    </row>
    <row r="118" spans="1:38" s="90" customFormat="1" ht="26.25" customHeight="1" thickBot="1" x14ac:dyDescent="0.3">
      <c r="A118" s="77" t="s">
        <v>114</v>
      </c>
      <c r="B118" s="77" t="s">
        <v>230</v>
      </c>
      <c r="C118" s="77" t="s">
        <v>366</v>
      </c>
      <c r="D118" s="121"/>
      <c r="E118" s="122" t="s">
        <v>421</v>
      </c>
      <c r="F118" s="122" t="s">
        <v>421</v>
      </c>
      <c r="G118" s="122" t="s">
        <v>420</v>
      </c>
      <c r="H118" s="122" t="s">
        <v>421</v>
      </c>
      <c r="I118" s="122" t="s">
        <v>421</v>
      </c>
      <c r="J118" s="122" t="s">
        <v>420</v>
      </c>
      <c r="K118" s="122" t="s">
        <v>420</v>
      </c>
      <c r="L118" s="122" t="s">
        <v>420</v>
      </c>
      <c r="M118" s="122" t="s">
        <v>420</v>
      </c>
      <c r="N118" s="122" t="s">
        <v>420</v>
      </c>
      <c r="O118" s="122" t="s">
        <v>420</v>
      </c>
      <c r="P118" s="122" t="s">
        <v>420</v>
      </c>
      <c r="Q118" s="122" t="s">
        <v>420</v>
      </c>
      <c r="R118" s="122" t="s">
        <v>420</v>
      </c>
      <c r="S118" s="122" t="s">
        <v>420</v>
      </c>
      <c r="T118" s="122" t="s">
        <v>420</v>
      </c>
      <c r="U118" s="122" t="s">
        <v>420</v>
      </c>
      <c r="V118" s="122" t="s">
        <v>420</v>
      </c>
      <c r="W118" s="122" t="s">
        <v>420</v>
      </c>
      <c r="X118" s="122" t="s">
        <v>420</v>
      </c>
      <c r="Y118" s="122" t="s">
        <v>420</v>
      </c>
      <c r="Z118" s="122" t="s">
        <v>420</v>
      </c>
      <c r="AA118" s="122" t="s">
        <v>420</v>
      </c>
      <c r="AB118" s="122" t="s">
        <v>420</v>
      </c>
      <c r="AC118" s="122" t="s">
        <v>420</v>
      </c>
      <c r="AD118" s="122" t="s">
        <v>420</v>
      </c>
      <c r="AE118" s="123"/>
      <c r="AF118" s="122" t="s">
        <v>420</v>
      </c>
      <c r="AG118" s="122" t="s">
        <v>420</v>
      </c>
      <c r="AH118" s="122" t="s">
        <v>420</v>
      </c>
      <c r="AI118" s="122" t="s">
        <v>420</v>
      </c>
      <c r="AJ118" s="122" t="s">
        <v>420</v>
      </c>
      <c r="AK118" s="122" t="s">
        <v>337</v>
      </c>
      <c r="AL118" s="124" t="s">
        <v>394</v>
      </c>
    </row>
    <row r="119" spans="1:38" s="90" customFormat="1" ht="26.25" customHeight="1" thickBot="1" x14ac:dyDescent="0.3">
      <c r="A119" s="77" t="s">
        <v>114</v>
      </c>
      <c r="B119" s="77" t="s">
        <v>229</v>
      </c>
      <c r="C119" s="77" t="s">
        <v>125</v>
      </c>
      <c r="D119" s="121"/>
      <c r="E119" s="122" t="s">
        <v>421</v>
      </c>
      <c r="F119" s="122" t="s">
        <v>421</v>
      </c>
      <c r="G119" s="122" t="s">
        <v>420</v>
      </c>
      <c r="H119" s="122" t="s">
        <v>421</v>
      </c>
      <c r="I119" s="122">
        <v>1.9300074915314598E-5</v>
      </c>
      <c r="J119" s="122">
        <v>3.4520417419256429E-4</v>
      </c>
      <c r="K119" s="122">
        <v>3.4520417419256429E-4</v>
      </c>
      <c r="L119" s="122" t="s">
        <v>420</v>
      </c>
      <c r="M119" s="122" t="s">
        <v>420</v>
      </c>
      <c r="N119" s="122" t="s">
        <v>420</v>
      </c>
      <c r="O119" s="122" t="s">
        <v>420</v>
      </c>
      <c r="P119" s="122" t="s">
        <v>420</v>
      </c>
      <c r="Q119" s="122" t="s">
        <v>420</v>
      </c>
      <c r="R119" s="122" t="s">
        <v>420</v>
      </c>
      <c r="S119" s="122" t="s">
        <v>420</v>
      </c>
      <c r="T119" s="122" t="s">
        <v>420</v>
      </c>
      <c r="U119" s="122" t="s">
        <v>420</v>
      </c>
      <c r="V119" s="122" t="s">
        <v>420</v>
      </c>
      <c r="W119" s="122" t="s">
        <v>420</v>
      </c>
      <c r="X119" s="122" t="s">
        <v>420</v>
      </c>
      <c r="Y119" s="122" t="s">
        <v>420</v>
      </c>
      <c r="Z119" s="122" t="s">
        <v>420</v>
      </c>
      <c r="AA119" s="122" t="s">
        <v>420</v>
      </c>
      <c r="AB119" s="122" t="s">
        <v>420</v>
      </c>
      <c r="AC119" s="122" t="s">
        <v>420</v>
      </c>
      <c r="AD119" s="122" t="s">
        <v>420</v>
      </c>
      <c r="AE119" s="123"/>
      <c r="AF119" s="122" t="s">
        <v>420</v>
      </c>
      <c r="AG119" s="122" t="s">
        <v>420</v>
      </c>
      <c r="AH119" s="122" t="s">
        <v>420</v>
      </c>
      <c r="AI119" s="122" t="s">
        <v>420</v>
      </c>
      <c r="AJ119" s="122" t="s">
        <v>420</v>
      </c>
      <c r="AK119" s="122">
        <v>304.89593625782567</v>
      </c>
      <c r="AL119" s="124" t="s">
        <v>394</v>
      </c>
    </row>
    <row r="120" spans="1:38" s="90" customFormat="1" ht="26.25" customHeight="1" thickBot="1" x14ac:dyDescent="0.3">
      <c r="A120" s="77" t="s">
        <v>114</v>
      </c>
      <c r="B120" s="77" t="s">
        <v>235</v>
      </c>
      <c r="C120" s="77" t="s">
        <v>83</v>
      </c>
      <c r="D120" s="121"/>
      <c r="E120" s="122" t="s">
        <v>421</v>
      </c>
      <c r="F120" s="122" t="s">
        <v>421</v>
      </c>
      <c r="G120" s="122" t="s">
        <v>420</v>
      </c>
      <c r="H120" s="122" t="s">
        <v>421</v>
      </c>
      <c r="I120" s="122" t="s">
        <v>421</v>
      </c>
      <c r="J120" s="122" t="s">
        <v>420</v>
      </c>
      <c r="K120" s="122" t="s">
        <v>420</v>
      </c>
      <c r="L120" s="122" t="s">
        <v>420</v>
      </c>
      <c r="M120" s="122" t="s">
        <v>420</v>
      </c>
      <c r="N120" s="122" t="s">
        <v>420</v>
      </c>
      <c r="O120" s="122" t="s">
        <v>420</v>
      </c>
      <c r="P120" s="122" t="s">
        <v>420</v>
      </c>
      <c r="Q120" s="122" t="s">
        <v>420</v>
      </c>
      <c r="R120" s="122" t="s">
        <v>420</v>
      </c>
      <c r="S120" s="122" t="s">
        <v>420</v>
      </c>
      <c r="T120" s="122" t="s">
        <v>420</v>
      </c>
      <c r="U120" s="122" t="s">
        <v>420</v>
      </c>
      <c r="V120" s="122" t="s">
        <v>420</v>
      </c>
      <c r="W120" s="122" t="s">
        <v>420</v>
      </c>
      <c r="X120" s="122" t="s">
        <v>420</v>
      </c>
      <c r="Y120" s="122" t="s">
        <v>420</v>
      </c>
      <c r="Z120" s="122" t="s">
        <v>420</v>
      </c>
      <c r="AA120" s="122" t="s">
        <v>420</v>
      </c>
      <c r="AB120" s="122" t="s">
        <v>420</v>
      </c>
      <c r="AC120" s="122" t="s">
        <v>420</v>
      </c>
      <c r="AD120" s="122" t="s">
        <v>420</v>
      </c>
      <c r="AE120" s="123"/>
      <c r="AF120" s="122" t="s">
        <v>420</v>
      </c>
      <c r="AG120" s="122" t="s">
        <v>420</v>
      </c>
      <c r="AH120" s="122" t="s">
        <v>420</v>
      </c>
      <c r="AI120" s="122" t="s">
        <v>420</v>
      </c>
      <c r="AJ120" s="122" t="s">
        <v>420</v>
      </c>
      <c r="AK120" s="122" t="s">
        <v>337</v>
      </c>
      <c r="AL120" s="124" t="s">
        <v>394</v>
      </c>
    </row>
    <row r="121" spans="1:38" s="90" customFormat="1" ht="26.25" customHeight="1" thickBot="1" x14ac:dyDescent="0.3">
      <c r="A121" s="77" t="s">
        <v>114</v>
      </c>
      <c r="B121" s="77" t="s">
        <v>226</v>
      </c>
      <c r="C121" s="77" t="s">
        <v>266</v>
      </c>
      <c r="D121" s="121"/>
      <c r="E121" s="122" t="s">
        <v>421</v>
      </c>
      <c r="F121" s="122">
        <v>2.6221050518173008E-4</v>
      </c>
      <c r="G121" s="122" t="s">
        <v>420</v>
      </c>
      <c r="H121" s="122" t="s">
        <v>421</v>
      </c>
      <c r="I121" s="122" t="s">
        <v>421</v>
      </c>
      <c r="J121" s="122" t="s">
        <v>420</v>
      </c>
      <c r="K121" s="122" t="s">
        <v>420</v>
      </c>
      <c r="L121" s="122" t="s">
        <v>420</v>
      </c>
      <c r="M121" s="122" t="s">
        <v>420</v>
      </c>
      <c r="N121" s="122" t="s">
        <v>420</v>
      </c>
      <c r="O121" s="122" t="s">
        <v>420</v>
      </c>
      <c r="P121" s="122" t="s">
        <v>420</v>
      </c>
      <c r="Q121" s="122" t="s">
        <v>420</v>
      </c>
      <c r="R121" s="122" t="s">
        <v>420</v>
      </c>
      <c r="S121" s="122" t="s">
        <v>420</v>
      </c>
      <c r="T121" s="122" t="s">
        <v>420</v>
      </c>
      <c r="U121" s="122" t="s">
        <v>420</v>
      </c>
      <c r="V121" s="122" t="s">
        <v>420</v>
      </c>
      <c r="W121" s="122" t="s">
        <v>420</v>
      </c>
      <c r="X121" s="122" t="s">
        <v>420</v>
      </c>
      <c r="Y121" s="122" t="s">
        <v>420</v>
      </c>
      <c r="Z121" s="122" t="s">
        <v>420</v>
      </c>
      <c r="AA121" s="122" t="s">
        <v>420</v>
      </c>
      <c r="AB121" s="122" t="s">
        <v>420</v>
      </c>
      <c r="AC121" s="122" t="s">
        <v>420</v>
      </c>
      <c r="AD121" s="122" t="s">
        <v>420</v>
      </c>
      <c r="AE121" s="123"/>
      <c r="AF121" s="122" t="s">
        <v>420</v>
      </c>
      <c r="AG121" s="122" t="s">
        <v>420</v>
      </c>
      <c r="AH121" s="122" t="s">
        <v>420</v>
      </c>
      <c r="AI121" s="122" t="s">
        <v>420</v>
      </c>
      <c r="AJ121" s="122" t="s">
        <v>420</v>
      </c>
      <c r="AK121" s="122">
        <v>304.89593625782567</v>
      </c>
      <c r="AL121" s="124" t="s">
        <v>394</v>
      </c>
    </row>
    <row r="122" spans="1:38" s="90" customFormat="1" ht="26.25" customHeight="1" thickBot="1" x14ac:dyDescent="0.3">
      <c r="A122" s="77" t="s">
        <v>114</v>
      </c>
      <c r="B122" s="84" t="s">
        <v>227</v>
      </c>
      <c r="C122" s="84" t="s">
        <v>121</v>
      </c>
      <c r="D122" s="121"/>
      <c r="E122" s="122" t="s">
        <v>422</v>
      </c>
      <c r="F122" s="122" t="s">
        <v>422</v>
      </c>
      <c r="G122" s="122" t="s">
        <v>422</v>
      </c>
      <c r="H122" s="122" t="s">
        <v>422</v>
      </c>
      <c r="I122" s="122" t="s">
        <v>422</v>
      </c>
      <c r="J122" s="122" t="s">
        <v>422</v>
      </c>
      <c r="K122" s="122" t="s">
        <v>422</v>
      </c>
      <c r="L122" s="122" t="s">
        <v>422</v>
      </c>
      <c r="M122" s="122" t="s">
        <v>422</v>
      </c>
      <c r="N122" s="122" t="s">
        <v>422</v>
      </c>
      <c r="O122" s="122" t="s">
        <v>422</v>
      </c>
      <c r="P122" s="122" t="s">
        <v>422</v>
      </c>
      <c r="Q122" s="122" t="s">
        <v>422</v>
      </c>
      <c r="R122" s="122" t="s">
        <v>422</v>
      </c>
      <c r="S122" s="122" t="s">
        <v>422</v>
      </c>
      <c r="T122" s="122" t="s">
        <v>422</v>
      </c>
      <c r="U122" s="122" t="s">
        <v>422</v>
      </c>
      <c r="V122" s="122" t="s">
        <v>422</v>
      </c>
      <c r="W122" s="122" t="s">
        <v>422</v>
      </c>
      <c r="X122" s="122" t="s">
        <v>422</v>
      </c>
      <c r="Y122" s="122" t="s">
        <v>422</v>
      </c>
      <c r="Z122" s="122" t="s">
        <v>422</v>
      </c>
      <c r="AA122" s="122" t="s">
        <v>422</v>
      </c>
      <c r="AB122" s="122" t="s">
        <v>422</v>
      </c>
      <c r="AC122" s="122" t="s">
        <v>422</v>
      </c>
      <c r="AD122" s="122" t="s">
        <v>422</v>
      </c>
      <c r="AE122" s="123"/>
      <c r="AF122" s="122" t="s">
        <v>422</v>
      </c>
      <c r="AG122" s="122" t="s">
        <v>422</v>
      </c>
      <c r="AH122" s="122" t="s">
        <v>422</v>
      </c>
      <c r="AI122" s="122" t="s">
        <v>422</v>
      </c>
      <c r="AJ122" s="122" t="s">
        <v>422</v>
      </c>
      <c r="AK122" s="122" t="s">
        <v>337</v>
      </c>
      <c r="AL122" s="124" t="s">
        <v>394</v>
      </c>
    </row>
    <row r="123" spans="1:38" s="90" customFormat="1" ht="26.25" customHeight="1" thickBot="1" x14ac:dyDescent="0.3">
      <c r="A123" s="77" t="s">
        <v>114</v>
      </c>
      <c r="B123" s="77" t="s">
        <v>207</v>
      </c>
      <c r="C123" s="77" t="s">
        <v>265</v>
      </c>
      <c r="D123" s="121"/>
      <c r="E123" s="122" t="s">
        <v>422</v>
      </c>
      <c r="F123" s="122" t="s">
        <v>422</v>
      </c>
      <c r="G123" s="122" t="s">
        <v>422</v>
      </c>
      <c r="H123" s="122" t="s">
        <v>422</v>
      </c>
      <c r="I123" s="122" t="s">
        <v>422</v>
      </c>
      <c r="J123" s="122" t="s">
        <v>422</v>
      </c>
      <c r="K123" s="122" t="s">
        <v>422</v>
      </c>
      <c r="L123" s="122" t="s">
        <v>422</v>
      </c>
      <c r="M123" s="122" t="s">
        <v>422</v>
      </c>
      <c r="N123" s="122" t="s">
        <v>422</v>
      </c>
      <c r="O123" s="122" t="s">
        <v>422</v>
      </c>
      <c r="P123" s="122" t="s">
        <v>422</v>
      </c>
      <c r="Q123" s="122" t="s">
        <v>422</v>
      </c>
      <c r="R123" s="122" t="s">
        <v>422</v>
      </c>
      <c r="S123" s="122" t="s">
        <v>422</v>
      </c>
      <c r="T123" s="122" t="s">
        <v>422</v>
      </c>
      <c r="U123" s="122" t="s">
        <v>422</v>
      </c>
      <c r="V123" s="122" t="s">
        <v>422</v>
      </c>
      <c r="W123" s="122" t="s">
        <v>422</v>
      </c>
      <c r="X123" s="122" t="s">
        <v>422</v>
      </c>
      <c r="Y123" s="122" t="s">
        <v>422</v>
      </c>
      <c r="Z123" s="122" t="s">
        <v>422</v>
      </c>
      <c r="AA123" s="122" t="s">
        <v>422</v>
      </c>
      <c r="AB123" s="122" t="s">
        <v>422</v>
      </c>
      <c r="AC123" s="122" t="s">
        <v>422</v>
      </c>
      <c r="AD123" s="122" t="s">
        <v>422</v>
      </c>
      <c r="AE123" s="123"/>
      <c r="AF123" s="122" t="s">
        <v>422</v>
      </c>
      <c r="AG123" s="122" t="s">
        <v>422</v>
      </c>
      <c r="AH123" s="122" t="s">
        <v>422</v>
      </c>
      <c r="AI123" s="122" t="s">
        <v>422</v>
      </c>
      <c r="AJ123" s="122" t="s">
        <v>422</v>
      </c>
      <c r="AK123" s="122" t="s">
        <v>337</v>
      </c>
      <c r="AL123" s="124" t="s">
        <v>412</v>
      </c>
    </row>
    <row r="124" spans="1:38" s="90" customFormat="1" ht="26.25" customHeight="1" thickBot="1" x14ac:dyDescent="0.3">
      <c r="A124" s="77" t="s">
        <v>114</v>
      </c>
      <c r="B124" s="134" t="s">
        <v>208</v>
      </c>
      <c r="C124" s="77" t="s">
        <v>252</v>
      </c>
      <c r="D124" s="121"/>
      <c r="E124" s="122" t="s">
        <v>421</v>
      </c>
      <c r="F124" s="122" t="s">
        <v>421</v>
      </c>
      <c r="G124" s="122" t="s">
        <v>420</v>
      </c>
      <c r="H124" s="122" t="s">
        <v>421</v>
      </c>
      <c r="I124" s="122" t="s">
        <v>421</v>
      </c>
      <c r="J124" s="122" t="s">
        <v>420</v>
      </c>
      <c r="K124" s="122" t="s">
        <v>420</v>
      </c>
      <c r="L124" s="122" t="s">
        <v>420</v>
      </c>
      <c r="M124" s="122" t="s">
        <v>420</v>
      </c>
      <c r="N124" s="122" t="s">
        <v>420</v>
      </c>
      <c r="O124" s="122" t="s">
        <v>420</v>
      </c>
      <c r="P124" s="122" t="s">
        <v>420</v>
      </c>
      <c r="Q124" s="122" t="s">
        <v>420</v>
      </c>
      <c r="R124" s="122" t="s">
        <v>420</v>
      </c>
      <c r="S124" s="122" t="s">
        <v>420</v>
      </c>
      <c r="T124" s="122" t="s">
        <v>420</v>
      </c>
      <c r="U124" s="122" t="s">
        <v>420</v>
      </c>
      <c r="V124" s="122" t="s">
        <v>420</v>
      </c>
      <c r="W124" s="122" t="s">
        <v>420</v>
      </c>
      <c r="X124" s="122" t="s">
        <v>420</v>
      </c>
      <c r="Y124" s="122" t="s">
        <v>420</v>
      </c>
      <c r="Z124" s="122" t="s">
        <v>420</v>
      </c>
      <c r="AA124" s="122" t="s">
        <v>420</v>
      </c>
      <c r="AB124" s="122" t="s">
        <v>420</v>
      </c>
      <c r="AC124" s="122" t="s">
        <v>420</v>
      </c>
      <c r="AD124" s="122" t="s">
        <v>420</v>
      </c>
      <c r="AE124" s="123"/>
      <c r="AF124" s="122" t="s">
        <v>420</v>
      </c>
      <c r="AG124" s="122" t="s">
        <v>420</v>
      </c>
      <c r="AH124" s="122" t="s">
        <v>420</v>
      </c>
      <c r="AI124" s="122" t="s">
        <v>420</v>
      </c>
      <c r="AJ124" s="122" t="s">
        <v>420</v>
      </c>
      <c r="AK124" s="122" t="s">
        <v>337</v>
      </c>
      <c r="AL124" s="124" t="s">
        <v>394</v>
      </c>
    </row>
    <row r="125" spans="1:38" s="90" customFormat="1" ht="26.25" customHeight="1" thickBot="1" x14ac:dyDescent="0.3">
      <c r="A125" s="77" t="s">
        <v>105</v>
      </c>
      <c r="B125" s="77" t="s">
        <v>209</v>
      </c>
      <c r="C125" s="77" t="s">
        <v>253</v>
      </c>
      <c r="D125" s="121"/>
      <c r="E125" s="122" t="s">
        <v>422</v>
      </c>
      <c r="F125" s="122" t="s">
        <v>422</v>
      </c>
      <c r="G125" s="122" t="s">
        <v>422</v>
      </c>
      <c r="H125" s="122" t="s">
        <v>422</v>
      </c>
      <c r="I125" s="122" t="s">
        <v>422</v>
      </c>
      <c r="J125" s="122" t="s">
        <v>422</v>
      </c>
      <c r="K125" s="122" t="s">
        <v>422</v>
      </c>
      <c r="L125" s="122" t="s">
        <v>422</v>
      </c>
      <c r="M125" s="122" t="s">
        <v>422</v>
      </c>
      <c r="N125" s="122" t="s">
        <v>422</v>
      </c>
      <c r="O125" s="122" t="s">
        <v>422</v>
      </c>
      <c r="P125" s="122" t="s">
        <v>422</v>
      </c>
      <c r="Q125" s="122" t="s">
        <v>422</v>
      </c>
      <c r="R125" s="122" t="s">
        <v>422</v>
      </c>
      <c r="S125" s="122" t="s">
        <v>422</v>
      </c>
      <c r="T125" s="122" t="s">
        <v>422</v>
      </c>
      <c r="U125" s="122" t="s">
        <v>422</v>
      </c>
      <c r="V125" s="122" t="s">
        <v>422</v>
      </c>
      <c r="W125" s="122" t="s">
        <v>422</v>
      </c>
      <c r="X125" s="122" t="s">
        <v>422</v>
      </c>
      <c r="Y125" s="122" t="s">
        <v>422</v>
      </c>
      <c r="Z125" s="122" t="s">
        <v>422</v>
      </c>
      <c r="AA125" s="122" t="s">
        <v>422</v>
      </c>
      <c r="AB125" s="122" t="s">
        <v>422</v>
      </c>
      <c r="AC125" s="122" t="s">
        <v>422</v>
      </c>
      <c r="AD125" s="122" t="s">
        <v>422</v>
      </c>
      <c r="AE125" s="123"/>
      <c r="AF125" s="122" t="s">
        <v>422</v>
      </c>
      <c r="AG125" s="122" t="s">
        <v>422</v>
      </c>
      <c r="AH125" s="122" t="s">
        <v>422</v>
      </c>
      <c r="AI125" s="122" t="s">
        <v>422</v>
      </c>
      <c r="AJ125" s="122" t="s">
        <v>422</v>
      </c>
      <c r="AK125" s="122" t="s">
        <v>337</v>
      </c>
      <c r="AL125" s="124" t="s">
        <v>413</v>
      </c>
    </row>
    <row r="126" spans="1:38" s="90" customFormat="1" ht="26.25" customHeight="1" thickBot="1" x14ac:dyDescent="0.3">
      <c r="A126" s="77" t="s">
        <v>105</v>
      </c>
      <c r="B126" s="77" t="s">
        <v>91</v>
      </c>
      <c r="C126" s="77" t="s">
        <v>233</v>
      </c>
      <c r="D126" s="121"/>
      <c r="E126" s="122" t="s">
        <v>421</v>
      </c>
      <c r="F126" s="122" t="s">
        <v>421</v>
      </c>
      <c r="G126" s="122" t="s">
        <v>421</v>
      </c>
      <c r="H126" s="122">
        <v>2.8528848000000007E-3</v>
      </c>
      <c r="I126" s="122" t="s">
        <v>421</v>
      </c>
      <c r="J126" s="122" t="s">
        <v>421</v>
      </c>
      <c r="K126" s="122" t="s">
        <v>421</v>
      </c>
      <c r="L126" s="122" t="s">
        <v>421</v>
      </c>
      <c r="M126" s="122" t="s">
        <v>421</v>
      </c>
      <c r="N126" s="122" t="s">
        <v>420</v>
      </c>
      <c r="O126" s="122" t="s">
        <v>420</v>
      </c>
      <c r="P126" s="122" t="s">
        <v>420</v>
      </c>
      <c r="Q126" s="122" t="s">
        <v>420</v>
      </c>
      <c r="R126" s="122" t="s">
        <v>420</v>
      </c>
      <c r="S126" s="122" t="s">
        <v>420</v>
      </c>
      <c r="T126" s="122" t="s">
        <v>420</v>
      </c>
      <c r="U126" s="122" t="s">
        <v>420</v>
      </c>
      <c r="V126" s="122" t="s">
        <v>420</v>
      </c>
      <c r="W126" s="122" t="s">
        <v>420</v>
      </c>
      <c r="X126" s="122" t="s">
        <v>420</v>
      </c>
      <c r="Y126" s="122" t="s">
        <v>420</v>
      </c>
      <c r="Z126" s="122" t="s">
        <v>420</v>
      </c>
      <c r="AA126" s="122" t="s">
        <v>420</v>
      </c>
      <c r="AB126" s="122" t="s">
        <v>420</v>
      </c>
      <c r="AC126" s="122" t="s">
        <v>420</v>
      </c>
      <c r="AD126" s="122" t="s">
        <v>420</v>
      </c>
      <c r="AE126" s="123"/>
      <c r="AF126" s="122" t="s">
        <v>420</v>
      </c>
      <c r="AG126" s="122" t="s">
        <v>420</v>
      </c>
      <c r="AH126" s="122" t="s">
        <v>420</v>
      </c>
      <c r="AI126" s="122" t="s">
        <v>420</v>
      </c>
      <c r="AJ126" s="122" t="s">
        <v>420</v>
      </c>
      <c r="AK126" s="122">
        <v>11.887020000000003</v>
      </c>
      <c r="AL126" s="124" t="s">
        <v>414</v>
      </c>
    </row>
    <row r="127" spans="1:38" s="90" customFormat="1" ht="26.25" customHeight="1" thickBot="1" x14ac:dyDescent="0.3">
      <c r="A127" s="77" t="s">
        <v>105</v>
      </c>
      <c r="B127" s="77" t="s">
        <v>92</v>
      </c>
      <c r="C127" s="77" t="s">
        <v>234</v>
      </c>
      <c r="D127" s="121"/>
      <c r="E127" s="122" t="s">
        <v>422</v>
      </c>
      <c r="F127" s="122" t="s">
        <v>422</v>
      </c>
      <c r="G127" s="122" t="s">
        <v>422</v>
      </c>
      <c r="H127" s="122" t="s">
        <v>422</v>
      </c>
      <c r="I127" s="122" t="s">
        <v>422</v>
      </c>
      <c r="J127" s="122" t="s">
        <v>422</v>
      </c>
      <c r="K127" s="122" t="s">
        <v>422</v>
      </c>
      <c r="L127" s="122" t="s">
        <v>422</v>
      </c>
      <c r="M127" s="122" t="s">
        <v>422</v>
      </c>
      <c r="N127" s="122" t="s">
        <v>422</v>
      </c>
      <c r="O127" s="122" t="s">
        <v>422</v>
      </c>
      <c r="P127" s="122" t="s">
        <v>422</v>
      </c>
      <c r="Q127" s="122" t="s">
        <v>422</v>
      </c>
      <c r="R127" s="122" t="s">
        <v>422</v>
      </c>
      <c r="S127" s="122" t="s">
        <v>422</v>
      </c>
      <c r="T127" s="122" t="s">
        <v>422</v>
      </c>
      <c r="U127" s="122" t="s">
        <v>422</v>
      </c>
      <c r="V127" s="122" t="s">
        <v>422</v>
      </c>
      <c r="W127" s="122" t="s">
        <v>422</v>
      </c>
      <c r="X127" s="122" t="s">
        <v>422</v>
      </c>
      <c r="Y127" s="122" t="s">
        <v>422</v>
      </c>
      <c r="Z127" s="122" t="s">
        <v>422</v>
      </c>
      <c r="AA127" s="122" t="s">
        <v>422</v>
      </c>
      <c r="AB127" s="122" t="s">
        <v>422</v>
      </c>
      <c r="AC127" s="122" t="s">
        <v>422</v>
      </c>
      <c r="AD127" s="122" t="s">
        <v>422</v>
      </c>
      <c r="AE127" s="123"/>
      <c r="AF127" s="122" t="s">
        <v>422</v>
      </c>
      <c r="AG127" s="122" t="s">
        <v>422</v>
      </c>
      <c r="AH127" s="122" t="s">
        <v>422</v>
      </c>
      <c r="AI127" s="122" t="s">
        <v>422</v>
      </c>
      <c r="AJ127" s="122" t="s">
        <v>422</v>
      </c>
      <c r="AK127" s="122" t="s">
        <v>337</v>
      </c>
      <c r="AL127" s="124" t="s">
        <v>415</v>
      </c>
    </row>
    <row r="128" spans="1:38" s="90" customFormat="1" ht="26.25" customHeight="1" thickBot="1" x14ac:dyDescent="0.3">
      <c r="A128" s="77" t="s">
        <v>105</v>
      </c>
      <c r="B128" s="77" t="s">
        <v>210</v>
      </c>
      <c r="C128" s="77" t="s">
        <v>89</v>
      </c>
      <c r="D128" s="121"/>
      <c r="E128" s="122" t="s">
        <v>422</v>
      </c>
      <c r="F128" s="122" t="s">
        <v>422</v>
      </c>
      <c r="G128" s="122" t="s">
        <v>422</v>
      </c>
      <c r="H128" s="122" t="s">
        <v>422</v>
      </c>
      <c r="I128" s="122" t="s">
        <v>422</v>
      </c>
      <c r="J128" s="122" t="s">
        <v>422</v>
      </c>
      <c r="K128" s="122" t="s">
        <v>422</v>
      </c>
      <c r="L128" s="122" t="s">
        <v>422</v>
      </c>
      <c r="M128" s="122" t="s">
        <v>422</v>
      </c>
      <c r="N128" s="122" t="s">
        <v>422</v>
      </c>
      <c r="O128" s="122" t="s">
        <v>422</v>
      </c>
      <c r="P128" s="122" t="s">
        <v>422</v>
      </c>
      <c r="Q128" s="122" t="s">
        <v>422</v>
      </c>
      <c r="R128" s="122" t="s">
        <v>422</v>
      </c>
      <c r="S128" s="122" t="s">
        <v>422</v>
      </c>
      <c r="T128" s="122" t="s">
        <v>422</v>
      </c>
      <c r="U128" s="122" t="s">
        <v>422</v>
      </c>
      <c r="V128" s="122" t="s">
        <v>422</v>
      </c>
      <c r="W128" s="122" t="s">
        <v>422</v>
      </c>
      <c r="X128" s="122" t="s">
        <v>422</v>
      </c>
      <c r="Y128" s="122" t="s">
        <v>422</v>
      </c>
      <c r="Z128" s="122" t="s">
        <v>422</v>
      </c>
      <c r="AA128" s="122" t="s">
        <v>422</v>
      </c>
      <c r="AB128" s="122" t="s">
        <v>422</v>
      </c>
      <c r="AC128" s="122" t="s">
        <v>422</v>
      </c>
      <c r="AD128" s="122" t="s">
        <v>422</v>
      </c>
      <c r="AE128" s="123"/>
      <c r="AF128" s="122" t="s">
        <v>422</v>
      </c>
      <c r="AG128" s="122" t="s">
        <v>422</v>
      </c>
      <c r="AH128" s="122" t="s">
        <v>422</v>
      </c>
      <c r="AI128" s="122" t="s">
        <v>422</v>
      </c>
      <c r="AJ128" s="122" t="s">
        <v>422</v>
      </c>
      <c r="AK128" s="122" t="s">
        <v>337</v>
      </c>
      <c r="AL128" s="124" t="s">
        <v>335</v>
      </c>
    </row>
    <row r="129" spans="1:38" s="90" customFormat="1" ht="26.25" customHeight="1" thickBot="1" x14ac:dyDescent="0.3">
      <c r="A129" s="77" t="s">
        <v>105</v>
      </c>
      <c r="B129" s="77" t="s">
        <v>287</v>
      </c>
      <c r="C129" s="83" t="s">
        <v>88</v>
      </c>
      <c r="D129" s="121"/>
      <c r="E129" s="122" t="s">
        <v>422</v>
      </c>
      <c r="F129" s="122" t="s">
        <v>422</v>
      </c>
      <c r="G129" s="122" t="s">
        <v>422</v>
      </c>
      <c r="H129" s="122" t="s">
        <v>422</v>
      </c>
      <c r="I129" s="122" t="s">
        <v>422</v>
      </c>
      <c r="J129" s="122" t="s">
        <v>422</v>
      </c>
      <c r="K129" s="122" t="s">
        <v>422</v>
      </c>
      <c r="L129" s="122" t="s">
        <v>422</v>
      </c>
      <c r="M129" s="122" t="s">
        <v>422</v>
      </c>
      <c r="N129" s="122" t="s">
        <v>422</v>
      </c>
      <c r="O129" s="122" t="s">
        <v>422</v>
      </c>
      <c r="P129" s="122" t="s">
        <v>422</v>
      </c>
      <c r="Q129" s="122" t="s">
        <v>422</v>
      </c>
      <c r="R129" s="122" t="s">
        <v>422</v>
      </c>
      <c r="S129" s="122" t="s">
        <v>422</v>
      </c>
      <c r="T129" s="122" t="s">
        <v>422</v>
      </c>
      <c r="U129" s="122" t="s">
        <v>422</v>
      </c>
      <c r="V129" s="122" t="s">
        <v>422</v>
      </c>
      <c r="W129" s="122" t="s">
        <v>422</v>
      </c>
      <c r="X129" s="122" t="s">
        <v>422</v>
      </c>
      <c r="Y129" s="122" t="s">
        <v>422</v>
      </c>
      <c r="Z129" s="122" t="s">
        <v>422</v>
      </c>
      <c r="AA129" s="122" t="s">
        <v>422</v>
      </c>
      <c r="AB129" s="122" t="s">
        <v>422</v>
      </c>
      <c r="AC129" s="122" t="s">
        <v>422</v>
      </c>
      <c r="AD129" s="122" t="s">
        <v>422</v>
      </c>
      <c r="AE129" s="123"/>
      <c r="AF129" s="122" t="s">
        <v>422</v>
      </c>
      <c r="AG129" s="122" t="s">
        <v>422</v>
      </c>
      <c r="AH129" s="122" t="s">
        <v>422</v>
      </c>
      <c r="AI129" s="122" t="s">
        <v>422</v>
      </c>
      <c r="AJ129" s="122" t="s">
        <v>422</v>
      </c>
      <c r="AK129" s="122" t="s">
        <v>337</v>
      </c>
      <c r="AL129" s="124" t="s">
        <v>335</v>
      </c>
    </row>
    <row r="130" spans="1:38" s="90" customFormat="1" ht="26.25" customHeight="1" thickBot="1" x14ac:dyDescent="0.3">
      <c r="A130" s="77" t="s">
        <v>105</v>
      </c>
      <c r="B130" s="77" t="s">
        <v>288</v>
      </c>
      <c r="C130" s="85" t="s">
        <v>289</v>
      </c>
      <c r="D130" s="121"/>
      <c r="E130" s="122" t="s">
        <v>422</v>
      </c>
      <c r="F130" s="122" t="s">
        <v>422</v>
      </c>
      <c r="G130" s="122" t="s">
        <v>422</v>
      </c>
      <c r="H130" s="122" t="s">
        <v>422</v>
      </c>
      <c r="I130" s="122" t="s">
        <v>422</v>
      </c>
      <c r="J130" s="122" t="s">
        <v>422</v>
      </c>
      <c r="K130" s="122" t="s">
        <v>422</v>
      </c>
      <c r="L130" s="122" t="s">
        <v>422</v>
      </c>
      <c r="M130" s="122" t="s">
        <v>422</v>
      </c>
      <c r="N130" s="122" t="s">
        <v>422</v>
      </c>
      <c r="O130" s="122" t="s">
        <v>422</v>
      </c>
      <c r="P130" s="122" t="s">
        <v>422</v>
      </c>
      <c r="Q130" s="122" t="s">
        <v>422</v>
      </c>
      <c r="R130" s="122" t="s">
        <v>422</v>
      </c>
      <c r="S130" s="122" t="s">
        <v>422</v>
      </c>
      <c r="T130" s="122" t="s">
        <v>422</v>
      </c>
      <c r="U130" s="122" t="s">
        <v>422</v>
      </c>
      <c r="V130" s="122" t="s">
        <v>422</v>
      </c>
      <c r="W130" s="122" t="s">
        <v>422</v>
      </c>
      <c r="X130" s="122" t="s">
        <v>422</v>
      </c>
      <c r="Y130" s="122" t="s">
        <v>422</v>
      </c>
      <c r="Z130" s="122" t="s">
        <v>422</v>
      </c>
      <c r="AA130" s="122" t="s">
        <v>422</v>
      </c>
      <c r="AB130" s="122" t="s">
        <v>422</v>
      </c>
      <c r="AC130" s="122" t="s">
        <v>422</v>
      </c>
      <c r="AD130" s="122" t="s">
        <v>422</v>
      </c>
      <c r="AE130" s="123"/>
      <c r="AF130" s="122" t="s">
        <v>422</v>
      </c>
      <c r="AG130" s="122" t="s">
        <v>422</v>
      </c>
      <c r="AH130" s="122" t="s">
        <v>422</v>
      </c>
      <c r="AI130" s="122" t="s">
        <v>422</v>
      </c>
      <c r="AJ130" s="122" t="s">
        <v>422</v>
      </c>
      <c r="AK130" s="122" t="s">
        <v>337</v>
      </c>
      <c r="AL130" s="124" t="s">
        <v>335</v>
      </c>
    </row>
    <row r="131" spans="1:38" s="90" customFormat="1" ht="26.25" customHeight="1" thickBot="1" x14ac:dyDescent="0.3">
      <c r="A131" s="77" t="s">
        <v>105</v>
      </c>
      <c r="B131" s="77" t="s">
        <v>290</v>
      </c>
      <c r="C131" s="83" t="s">
        <v>126</v>
      </c>
      <c r="D131" s="121"/>
      <c r="E131" s="122" t="s">
        <v>422</v>
      </c>
      <c r="F131" s="122" t="s">
        <v>422</v>
      </c>
      <c r="G131" s="122" t="s">
        <v>422</v>
      </c>
      <c r="H131" s="122" t="s">
        <v>422</v>
      </c>
      <c r="I131" s="122" t="s">
        <v>422</v>
      </c>
      <c r="J131" s="122" t="s">
        <v>422</v>
      </c>
      <c r="K131" s="122" t="s">
        <v>422</v>
      </c>
      <c r="L131" s="122" t="s">
        <v>422</v>
      </c>
      <c r="M131" s="122" t="s">
        <v>422</v>
      </c>
      <c r="N131" s="122" t="s">
        <v>422</v>
      </c>
      <c r="O131" s="122" t="s">
        <v>422</v>
      </c>
      <c r="P131" s="122" t="s">
        <v>422</v>
      </c>
      <c r="Q131" s="122" t="s">
        <v>422</v>
      </c>
      <c r="R131" s="122" t="s">
        <v>422</v>
      </c>
      <c r="S131" s="122" t="s">
        <v>422</v>
      </c>
      <c r="T131" s="122" t="s">
        <v>422</v>
      </c>
      <c r="U131" s="122" t="s">
        <v>422</v>
      </c>
      <c r="V131" s="122" t="s">
        <v>422</v>
      </c>
      <c r="W131" s="122" t="s">
        <v>422</v>
      </c>
      <c r="X131" s="122" t="s">
        <v>422</v>
      </c>
      <c r="Y131" s="122" t="s">
        <v>422</v>
      </c>
      <c r="Z131" s="122" t="s">
        <v>422</v>
      </c>
      <c r="AA131" s="122" t="s">
        <v>422</v>
      </c>
      <c r="AB131" s="122" t="s">
        <v>422</v>
      </c>
      <c r="AC131" s="122" t="s">
        <v>422</v>
      </c>
      <c r="AD131" s="122" t="s">
        <v>422</v>
      </c>
      <c r="AE131" s="123"/>
      <c r="AF131" s="122" t="s">
        <v>422</v>
      </c>
      <c r="AG131" s="122" t="s">
        <v>422</v>
      </c>
      <c r="AH131" s="122" t="s">
        <v>422</v>
      </c>
      <c r="AI131" s="122" t="s">
        <v>422</v>
      </c>
      <c r="AJ131" s="122" t="s">
        <v>422</v>
      </c>
      <c r="AK131" s="122" t="s">
        <v>337</v>
      </c>
      <c r="AL131" s="124" t="s">
        <v>335</v>
      </c>
    </row>
    <row r="132" spans="1:38" s="90" customFormat="1" ht="26.25" customHeight="1" thickBot="1" x14ac:dyDescent="0.3">
      <c r="A132" s="77" t="s">
        <v>105</v>
      </c>
      <c r="B132" s="77" t="s">
        <v>291</v>
      </c>
      <c r="C132" s="83" t="s">
        <v>93</v>
      </c>
      <c r="D132" s="121"/>
      <c r="E132" s="122" t="s">
        <v>422</v>
      </c>
      <c r="F132" s="122" t="s">
        <v>422</v>
      </c>
      <c r="G132" s="122" t="s">
        <v>422</v>
      </c>
      <c r="H132" s="122" t="s">
        <v>422</v>
      </c>
      <c r="I132" s="122" t="s">
        <v>422</v>
      </c>
      <c r="J132" s="122" t="s">
        <v>422</v>
      </c>
      <c r="K132" s="122" t="s">
        <v>422</v>
      </c>
      <c r="L132" s="122" t="s">
        <v>422</v>
      </c>
      <c r="M132" s="122" t="s">
        <v>422</v>
      </c>
      <c r="N132" s="122" t="s">
        <v>422</v>
      </c>
      <c r="O132" s="122" t="s">
        <v>422</v>
      </c>
      <c r="P132" s="122" t="s">
        <v>422</v>
      </c>
      <c r="Q132" s="122" t="s">
        <v>422</v>
      </c>
      <c r="R132" s="122" t="s">
        <v>422</v>
      </c>
      <c r="S132" s="122" t="s">
        <v>422</v>
      </c>
      <c r="T132" s="122" t="s">
        <v>422</v>
      </c>
      <c r="U132" s="122" t="s">
        <v>422</v>
      </c>
      <c r="V132" s="122" t="s">
        <v>422</v>
      </c>
      <c r="W132" s="122" t="s">
        <v>422</v>
      </c>
      <c r="X132" s="122" t="s">
        <v>422</v>
      </c>
      <c r="Y132" s="122" t="s">
        <v>422</v>
      </c>
      <c r="Z132" s="122" t="s">
        <v>422</v>
      </c>
      <c r="AA132" s="122" t="s">
        <v>422</v>
      </c>
      <c r="AB132" s="122" t="s">
        <v>422</v>
      </c>
      <c r="AC132" s="122" t="s">
        <v>422</v>
      </c>
      <c r="AD132" s="122" t="s">
        <v>422</v>
      </c>
      <c r="AE132" s="123"/>
      <c r="AF132" s="122" t="s">
        <v>422</v>
      </c>
      <c r="AG132" s="122" t="s">
        <v>422</v>
      </c>
      <c r="AH132" s="122" t="s">
        <v>422</v>
      </c>
      <c r="AI132" s="122" t="s">
        <v>422</v>
      </c>
      <c r="AJ132" s="122" t="s">
        <v>422</v>
      </c>
      <c r="AK132" s="122" t="s">
        <v>337</v>
      </c>
      <c r="AL132" s="124" t="s">
        <v>416</v>
      </c>
    </row>
    <row r="133" spans="1:38" s="90" customFormat="1" ht="26.25" customHeight="1" thickBot="1" x14ac:dyDescent="0.3">
      <c r="A133" s="77" t="s">
        <v>105</v>
      </c>
      <c r="B133" s="77" t="s">
        <v>292</v>
      </c>
      <c r="C133" s="83" t="s">
        <v>84</v>
      </c>
      <c r="D133" s="121"/>
      <c r="E133" s="122">
        <v>4.1472750000000006E-3</v>
      </c>
      <c r="F133" s="122">
        <v>6.5351000000000005E-5</v>
      </c>
      <c r="G133" s="122">
        <v>5.6805100000000008E-4</v>
      </c>
      <c r="H133" s="122" t="s">
        <v>420</v>
      </c>
      <c r="I133" s="122">
        <v>1.7443690000000004E-4</v>
      </c>
      <c r="J133" s="122">
        <v>1.7443690000000004E-4</v>
      </c>
      <c r="K133" s="122">
        <v>1.9384112000000002E-4</v>
      </c>
      <c r="L133" s="122" t="s">
        <v>421</v>
      </c>
      <c r="M133" s="122">
        <v>7.037800000000001E-4</v>
      </c>
      <c r="N133" s="122">
        <v>1.5096080999999999E-4</v>
      </c>
      <c r="O133" s="122">
        <v>2.5285810000000002E-5</v>
      </c>
      <c r="P133" s="122">
        <v>7.4902300000000005E-3</v>
      </c>
      <c r="Q133" s="122">
        <v>6.8417470000000012E-5</v>
      </c>
      <c r="R133" s="122">
        <v>6.8166120000000006E-5</v>
      </c>
      <c r="S133" s="122">
        <v>6.2485610000000011E-5</v>
      </c>
      <c r="T133" s="122">
        <v>8.7117909999999995E-5</v>
      </c>
      <c r="U133" s="122">
        <v>9.9434060000000015E-5</v>
      </c>
      <c r="V133" s="122">
        <v>8.0492324000000005E-4</v>
      </c>
      <c r="W133" s="122">
        <v>1.3572900000000001E-4</v>
      </c>
      <c r="X133" s="122">
        <v>6.6356399999999997E-8</v>
      </c>
      <c r="Y133" s="122">
        <v>3.6244669999999999E-8</v>
      </c>
      <c r="Z133" s="122">
        <v>3.2373880000000004E-8</v>
      </c>
      <c r="AA133" s="122">
        <v>3.5138729999999995E-8</v>
      </c>
      <c r="AB133" s="122">
        <v>1.7011368000000001E-7</v>
      </c>
      <c r="AC133" s="122">
        <v>7.5405000000000003E-4</v>
      </c>
      <c r="AD133" s="122">
        <v>2.0610699999999999E-3</v>
      </c>
      <c r="AE133" s="123"/>
      <c r="AF133" s="122" t="s">
        <v>420</v>
      </c>
      <c r="AG133" s="122" t="s">
        <v>420</v>
      </c>
      <c r="AH133" s="122" t="s">
        <v>420</v>
      </c>
      <c r="AI133" s="122" t="s">
        <v>420</v>
      </c>
      <c r="AJ133" s="122" t="s">
        <v>420</v>
      </c>
      <c r="AK133" s="122">
        <v>5027</v>
      </c>
      <c r="AL133" s="124" t="s">
        <v>417</v>
      </c>
    </row>
    <row r="134" spans="1:38" s="90" customFormat="1" ht="26.25" customHeight="1" thickBot="1" x14ac:dyDescent="0.3">
      <c r="A134" s="77" t="s">
        <v>105</v>
      </c>
      <c r="B134" s="77" t="s">
        <v>293</v>
      </c>
      <c r="C134" s="77" t="s">
        <v>255</v>
      </c>
      <c r="D134" s="121"/>
      <c r="E134" s="122" t="s">
        <v>422</v>
      </c>
      <c r="F134" s="122" t="s">
        <v>422</v>
      </c>
      <c r="G134" s="122" t="s">
        <v>422</v>
      </c>
      <c r="H134" s="122" t="s">
        <v>422</v>
      </c>
      <c r="I134" s="122" t="s">
        <v>422</v>
      </c>
      <c r="J134" s="122" t="s">
        <v>422</v>
      </c>
      <c r="K134" s="122" t="s">
        <v>422</v>
      </c>
      <c r="L134" s="122" t="s">
        <v>422</v>
      </c>
      <c r="M134" s="122" t="s">
        <v>422</v>
      </c>
      <c r="N134" s="122" t="s">
        <v>422</v>
      </c>
      <c r="O134" s="122" t="s">
        <v>422</v>
      </c>
      <c r="P134" s="122" t="s">
        <v>422</v>
      </c>
      <c r="Q134" s="122" t="s">
        <v>422</v>
      </c>
      <c r="R134" s="122" t="s">
        <v>422</v>
      </c>
      <c r="S134" s="122" t="s">
        <v>422</v>
      </c>
      <c r="T134" s="122" t="s">
        <v>422</v>
      </c>
      <c r="U134" s="122" t="s">
        <v>422</v>
      </c>
      <c r="V134" s="122" t="s">
        <v>422</v>
      </c>
      <c r="W134" s="122" t="s">
        <v>422</v>
      </c>
      <c r="X134" s="122" t="s">
        <v>422</v>
      </c>
      <c r="Y134" s="122" t="s">
        <v>422</v>
      </c>
      <c r="Z134" s="122" t="s">
        <v>422</v>
      </c>
      <c r="AA134" s="122" t="s">
        <v>422</v>
      </c>
      <c r="AB134" s="122" t="s">
        <v>422</v>
      </c>
      <c r="AC134" s="122" t="s">
        <v>422</v>
      </c>
      <c r="AD134" s="122" t="s">
        <v>422</v>
      </c>
      <c r="AE134" s="123"/>
      <c r="AF134" s="122" t="s">
        <v>422</v>
      </c>
      <c r="AG134" s="122" t="s">
        <v>422</v>
      </c>
      <c r="AH134" s="122" t="s">
        <v>422</v>
      </c>
      <c r="AI134" s="122" t="s">
        <v>422</v>
      </c>
      <c r="AJ134" s="122" t="s">
        <v>422</v>
      </c>
      <c r="AK134" s="122" t="s">
        <v>337</v>
      </c>
      <c r="AL134" s="124" t="s">
        <v>394</v>
      </c>
    </row>
    <row r="135" spans="1:38" s="90" customFormat="1" ht="26.25" customHeight="1" thickBot="1" x14ac:dyDescent="0.3">
      <c r="A135" s="77" t="s">
        <v>105</v>
      </c>
      <c r="B135" s="77" t="s">
        <v>211</v>
      </c>
      <c r="C135" s="77" t="s">
        <v>254</v>
      </c>
      <c r="D135" s="121"/>
      <c r="E135" s="122" t="s">
        <v>422</v>
      </c>
      <c r="F135" s="122" t="s">
        <v>422</v>
      </c>
      <c r="G135" s="122" t="s">
        <v>422</v>
      </c>
      <c r="H135" s="122" t="s">
        <v>422</v>
      </c>
      <c r="I135" s="122" t="s">
        <v>422</v>
      </c>
      <c r="J135" s="122" t="s">
        <v>422</v>
      </c>
      <c r="K135" s="122" t="s">
        <v>422</v>
      </c>
      <c r="L135" s="122" t="s">
        <v>422</v>
      </c>
      <c r="M135" s="122" t="s">
        <v>422</v>
      </c>
      <c r="N135" s="122" t="s">
        <v>422</v>
      </c>
      <c r="O135" s="122" t="s">
        <v>422</v>
      </c>
      <c r="P135" s="122" t="s">
        <v>422</v>
      </c>
      <c r="Q135" s="122" t="s">
        <v>422</v>
      </c>
      <c r="R135" s="122" t="s">
        <v>422</v>
      </c>
      <c r="S135" s="122" t="s">
        <v>422</v>
      </c>
      <c r="T135" s="122" t="s">
        <v>422</v>
      </c>
      <c r="U135" s="122" t="s">
        <v>422</v>
      </c>
      <c r="V135" s="122" t="s">
        <v>422</v>
      </c>
      <c r="W135" s="122" t="s">
        <v>422</v>
      </c>
      <c r="X135" s="122" t="s">
        <v>422</v>
      </c>
      <c r="Y135" s="122" t="s">
        <v>422</v>
      </c>
      <c r="Z135" s="122" t="s">
        <v>422</v>
      </c>
      <c r="AA135" s="122" t="s">
        <v>422</v>
      </c>
      <c r="AB135" s="122" t="s">
        <v>422</v>
      </c>
      <c r="AC135" s="122" t="s">
        <v>422</v>
      </c>
      <c r="AD135" s="122" t="s">
        <v>422</v>
      </c>
      <c r="AE135" s="123"/>
      <c r="AF135" s="122" t="s">
        <v>422</v>
      </c>
      <c r="AG135" s="122" t="s">
        <v>422</v>
      </c>
      <c r="AH135" s="122" t="s">
        <v>422</v>
      </c>
      <c r="AI135" s="122" t="s">
        <v>422</v>
      </c>
      <c r="AJ135" s="122" t="s">
        <v>422</v>
      </c>
      <c r="AK135" s="122" t="s">
        <v>337</v>
      </c>
      <c r="AL135" s="124" t="s">
        <v>394</v>
      </c>
    </row>
    <row r="136" spans="1:38" s="90" customFormat="1" ht="26.25" customHeight="1" thickBot="1" x14ac:dyDescent="0.3">
      <c r="A136" s="77" t="s">
        <v>105</v>
      </c>
      <c r="B136" s="77" t="s">
        <v>94</v>
      </c>
      <c r="C136" s="77" t="s">
        <v>96</v>
      </c>
      <c r="D136" s="121"/>
      <c r="E136" s="122" t="s">
        <v>420</v>
      </c>
      <c r="F136" s="122">
        <v>2.44814655E-3</v>
      </c>
      <c r="G136" s="122" t="s">
        <v>420</v>
      </c>
      <c r="H136" s="122" t="s">
        <v>421</v>
      </c>
      <c r="I136" s="122" t="s">
        <v>421</v>
      </c>
      <c r="J136" s="122" t="s">
        <v>421</v>
      </c>
      <c r="K136" s="122" t="s">
        <v>421</v>
      </c>
      <c r="L136" s="122" t="s">
        <v>421</v>
      </c>
      <c r="M136" s="122" t="s">
        <v>420</v>
      </c>
      <c r="N136" s="122" t="s">
        <v>421</v>
      </c>
      <c r="O136" s="122" t="s">
        <v>421</v>
      </c>
      <c r="P136" s="122" t="s">
        <v>421</v>
      </c>
      <c r="Q136" s="122" t="s">
        <v>421</v>
      </c>
      <c r="R136" s="122" t="s">
        <v>421</v>
      </c>
      <c r="S136" s="122" t="s">
        <v>421</v>
      </c>
      <c r="T136" s="122" t="s">
        <v>421</v>
      </c>
      <c r="U136" s="122" t="s">
        <v>421</v>
      </c>
      <c r="V136" s="122" t="s">
        <v>421</v>
      </c>
      <c r="W136" s="122" t="s">
        <v>420</v>
      </c>
      <c r="X136" s="122" t="s">
        <v>420</v>
      </c>
      <c r="Y136" s="122" t="s">
        <v>420</v>
      </c>
      <c r="Z136" s="122" t="s">
        <v>420</v>
      </c>
      <c r="AA136" s="122" t="s">
        <v>420</v>
      </c>
      <c r="AB136" s="122" t="s">
        <v>420</v>
      </c>
      <c r="AC136" s="122" t="s">
        <v>420</v>
      </c>
      <c r="AD136" s="122" t="s">
        <v>420</v>
      </c>
      <c r="AE136" s="123"/>
      <c r="AF136" s="122" t="s">
        <v>420</v>
      </c>
      <c r="AG136" s="122" t="s">
        <v>420</v>
      </c>
      <c r="AH136" s="122" t="s">
        <v>420</v>
      </c>
      <c r="AI136" s="122" t="s">
        <v>420</v>
      </c>
      <c r="AJ136" s="122" t="s">
        <v>420</v>
      </c>
      <c r="AK136" s="122">
        <v>163209770</v>
      </c>
      <c r="AL136" s="124" t="s">
        <v>339</v>
      </c>
    </row>
    <row r="137" spans="1:38" s="90" customFormat="1" ht="26.25" customHeight="1" thickBot="1" x14ac:dyDescent="0.3">
      <c r="A137" s="77" t="s">
        <v>105</v>
      </c>
      <c r="B137" s="77" t="s">
        <v>95</v>
      </c>
      <c r="C137" s="77" t="s">
        <v>97</v>
      </c>
      <c r="D137" s="121"/>
      <c r="E137" s="122" t="s">
        <v>422</v>
      </c>
      <c r="F137" s="122" t="s">
        <v>423</v>
      </c>
      <c r="G137" s="122" t="s">
        <v>422</v>
      </c>
      <c r="H137" s="122" t="s">
        <v>422</v>
      </c>
      <c r="I137" s="122" t="s">
        <v>422</v>
      </c>
      <c r="J137" s="122" t="s">
        <v>422</v>
      </c>
      <c r="K137" s="122" t="s">
        <v>422</v>
      </c>
      <c r="L137" s="122" t="s">
        <v>422</v>
      </c>
      <c r="M137" s="122" t="s">
        <v>422</v>
      </c>
      <c r="N137" s="122" t="s">
        <v>422</v>
      </c>
      <c r="O137" s="122" t="s">
        <v>422</v>
      </c>
      <c r="P137" s="122" t="s">
        <v>422</v>
      </c>
      <c r="Q137" s="122" t="s">
        <v>422</v>
      </c>
      <c r="R137" s="122" t="s">
        <v>422</v>
      </c>
      <c r="S137" s="122" t="s">
        <v>422</v>
      </c>
      <c r="T137" s="122" t="s">
        <v>422</v>
      </c>
      <c r="U137" s="122" t="s">
        <v>422</v>
      </c>
      <c r="V137" s="122" t="s">
        <v>422</v>
      </c>
      <c r="W137" s="122" t="s">
        <v>422</v>
      </c>
      <c r="X137" s="122" t="s">
        <v>422</v>
      </c>
      <c r="Y137" s="122" t="s">
        <v>422</v>
      </c>
      <c r="Z137" s="122" t="s">
        <v>422</v>
      </c>
      <c r="AA137" s="122" t="s">
        <v>422</v>
      </c>
      <c r="AB137" s="122" t="s">
        <v>422</v>
      </c>
      <c r="AC137" s="122" t="s">
        <v>422</v>
      </c>
      <c r="AD137" s="122" t="s">
        <v>422</v>
      </c>
      <c r="AE137" s="123"/>
      <c r="AF137" s="122" t="s">
        <v>422</v>
      </c>
      <c r="AG137" s="122" t="s">
        <v>422</v>
      </c>
      <c r="AH137" s="122" t="s">
        <v>422</v>
      </c>
      <c r="AI137" s="122" t="s">
        <v>422</v>
      </c>
      <c r="AJ137" s="122" t="s">
        <v>422</v>
      </c>
      <c r="AK137" s="122" t="s">
        <v>337</v>
      </c>
      <c r="AL137" s="124" t="s">
        <v>418</v>
      </c>
    </row>
    <row r="138" spans="1:38" s="90" customFormat="1" ht="26.25" customHeight="1" thickBot="1" x14ac:dyDescent="0.3">
      <c r="A138" s="77" t="s">
        <v>105</v>
      </c>
      <c r="B138" s="77" t="s">
        <v>231</v>
      </c>
      <c r="C138" s="77" t="s">
        <v>232</v>
      </c>
      <c r="D138" s="121"/>
      <c r="E138" s="122" t="s">
        <v>422</v>
      </c>
      <c r="F138" s="122" t="s">
        <v>422</v>
      </c>
      <c r="G138" s="122" t="s">
        <v>422</v>
      </c>
      <c r="H138" s="122" t="s">
        <v>422</v>
      </c>
      <c r="I138" s="122" t="s">
        <v>422</v>
      </c>
      <c r="J138" s="122" t="s">
        <v>422</v>
      </c>
      <c r="K138" s="122" t="s">
        <v>422</v>
      </c>
      <c r="L138" s="122" t="s">
        <v>422</v>
      </c>
      <c r="M138" s="122" t="s">
        <v>422</v>
      </c>
      <c r="N138" s="122" t="s">
        <v>422</v>
      </c>
      <c r="O138" s="122" t="s">
        <v>422</v>
      </c>
      <c r="P138" s="122" t="s">
        <v>422</v>
      </c>
      <c r="Q138" s="122" t="s">
        <v>422</v>
      </c>
      <c r="R138" s="122" t="s">
        <v>422</v>
      </c>
      <c r="S138" s="122" t="s">
        <v>422</v>
      </c>
      <c r="T138" s="122" t="s">
        <v>422</v>
      </c>
      <c r="U138" s="122" t="s">
        <v>422</v>
      </c>
      <c r="V138" s="122" t="s">
        <v>422</v>
      </c>
      <c r="W138" s="122" t="s">
        <v>422</v>
      </c>
      <c r="X138" s="122" t="s">
        <v>422</v>
      </c>
      <c r="Y138" s="122" t="s">
        <v>422</v>
      </c>
      <c r="Z138" s="122" t="s">
        <v>422</v>
      </c>
      <c r="AA138" s="122" t="s">
        <v>422</v>
      </c>
      <c r="AB138" s="122" t="s">
        <v>422</v>
      </c>
      <c r="AC138" s="122" t="s">
        <v>422</v>
      </c>
      <c r="AD138" s="122" t="s">
        <v>422</v>
      </c>
      <c r="AE138" s="123"/>
      <c r="AF138" s="122" t="s">
        <v>422</v>
      </c>
      <c r="AG138" s="122" t="s">
        <v>422</v>
      </c>
      <c r="AH138" s="122" t="s">
        <v>422</v>
      </c>
      <c r="AI138" s="122" t="s">
        <v>422</v>
      </c>
      <c r="AJ138" s="122" t="s">
        <v>422</v>
      </c>
      <c r="AK138" s="122" t="s">
        <v>337</v>
      </c>
      <c r="AL138" s="124" t="s">
        <v>418</v>
      </c>
    </row>
    <row r="139" spans="1:38" s="90" customFormat="1" ht="26.25" customHeight="1" thickBot="1" x14ac:dyDescent="0.3">
      <c r="A139" s="77" t="s">
        <v>105</v>
      </c>
      <c r="B139" s="77" t="s">
        <v>212</v>
      </c>
      <c r="C139" s="77" t="s">
        <v>367</v>
      </c>
      <c r="D139" s="121"/>
      <c r="E139" s="122" t="s">
        <v>421</v>
      </c>
      <c r="F139" s="122" t="s">
        <v>421</v>
      </c>
      <c r="G139" s="122" t="s">
        <v>421</v>
      </c>
      <c r="H139" s="122" t="s">
        <v>420</v>
      </c>
      <c r="I139" s="122">
        <v>3.8436149999999995E-2</v>
      </c>
      <c r="J139" s="122">
        <v>3.8436149999999995E-2</v>
      </c>
      <c r="K139" s="122">
        <v>3.8436149999999995E-2</v>
      </c>
      <c r="L139" s="122" t="s">
        <v>421</v>
      </c>
      <c r="M139" s="122" t="s">
        <v>421</v>
      </c>
      <c r="N139" s="122">
        <v>1.1204E-4</v>
      </c>
      <c r="O139" s="122">
        <v>2.2415E-4</v>
      </c>
      <c r="P139" s="122">
        <v>2.2415E-4</v>
      </c>
      <c r="Q139" s="122">
        <v>3.5530000000000002E-4</v>
      </c>
      <c r="R139" s="122">
        <v>3.3777000000000004E-4</v>
      </c>
      <c r="S139" s="122">
        <v>7.8754000000000009E-4</v>
      </c>
      <c r="T139" s="122" t="s">
        <v>421</v>
      </c>
      <c r="U139" s="122" t="s">
        <v>421</v>
      </c>
      <c r="V139" s="122" t="s">
        <v>421</v>
      </c>
      <c r="W139" s="122">
        <v>0.38088999999999995</v>
      </c>
      <c r="X139" s="122" t="s">
        <v>421</v>
      </c>
      <c r="Y139" s="122" t="s">
        <v>421</v>
      </c>
      <c r="Z139" s="122" t="s">
        <v>421</v>
      </c>
      <c r="AA139" s="122" t="s">
        <v>421</v>
      </c>
      <c r="AB139" s="122" t="s">
        <v>421</v>
      </c>
      <c r="AC139" s="122" t="s">
        <v>421</v>
      </c>
      <c r="AD139" s="122" t="s">
        <v>421</v>
      </c>
      <c r="AE139" s="123"/>
      <c r="AF139" s="122" t="s">
        <v>420</v>
      </c>
      <c r="AG139" s="122" t="s">
        <v>420</v>
      </c>
      <c r="AH139" s="122" t="s">
        <v>420</v>
      </c>
      <c r="AI139" s="122" t="s">
        <v>420</v>
      </c>
      <c r="AJ139" s="122" t="s">
        <v>420</v>
      </c>
      <c r="AK139" s="122">
        <v>1028</v>
      </c>
      <c r="AL139" s="124" t="s">
        <v>419</v>
      </c>
    </row>
    <row r="140" spans="1:38" s="90" customFormat="1" ht="26.25" customHeight="1" thickBot="1" x14ac:dyDescent="0.3">
      <c r="A140" s="77" t="s">
        <v>106</v>
      </c>
      <c r="B140" s="77" t="s">
        <v>213</v>
      </c>
      <c r="C140" s="77" t="s">
        <v>368</v>
      </c>
      <c r="D140" s="121"/>
      <c r="E140" s="122" t="s">
        <v>422</v>
      </c>
      <c r="F140" s="122" t="s">
        <v>422</v>
      </c>
      <c r="G140" s="122" t="s">
        <v>422</v>
      </c>
      <c r="H140" s="122" t="s">
        <v>422</v>
      </c>
      <c r="I140" s="122" t="s">
        <v>422</v>
      </c>
      <c r="J140" s="122" t="s">
        <v>422</v>
      </c>
      <c r="K140" s="122" t="s">
        <v>422</v>
      </c>
      <c r="L140" s="122" t="s">
        <v>422</v>
      </c>
      <c r="M140" s="122" t="s">
        <v>422</v>
      </c>
      <c r="N140" s="122" t="s">
        <v>422</v>
      </c>
      <c r="O140" s="122" t="s">
        <v>422</v>
      </c>
      <c r="P140" s="122" t="s">
        <v>422</v>
      </c>
      <c r="Q140" s="122" t="s">
        <v>422</v>
      </c>
      <c r="R140" s="122" t="s">
        <v>422</v>
      </c>
      <c r="S140" s="122" t="s">
        <v>422</v>
      </c>
      <c r="T140" s="122" t="s">
        <v>422</v>
      </c>
      <c r="U140" s="122" t="s">
        <v>422</v>
      </c>
      <c r="V140" s="122" t="s">
        <v>422</v>
      </c>
      <c r="W140" s="122" t="s">
        <v>422</v>
      </c>
      <c r="X140" s="122" t="s">
        <v>422</v>
      </c>
      <c r="Y140" s="122" t="s">
        <v>422</v>
      </c>
      <c r="Z140" s="122" t="s">
        <v>422</v>
      </c>
      <c r="AA140" s="122" t="s">
        <v>422</v>
      </c>
      <c r="AB140" s="122" t="s">
        <v>422</v>
      </c>
      <c r="AC140" s="122" t="s">
        <v>422</v>
      </c>
      <c r="AD140" s="122" t="s">
        <v>422</v>
      </c>
      <c r="AE140" s="123"/>
      <c r="AF140" s="122" t="s">
        <v>422</v>
      </c>
      <c r="AG140" s="122" t="s">
        <v>422</v>
      </c>
      <c r="AH140" s="122" t="s">
        <v>422</v>
      </c>
      <c r="AI140" s="122" t="s">
        <v>422</v>
      </c>
      <c r="AJ140" s="122" t="s">
        <v>422</v>
      </c>
      <c r="AK140" s="122" t="s">
        <v>337</v>
      </c>
      <c r="AL140" s="124" t="s">
        <v>394</v>
      </c>
    </row>
    <row r="141" spans="1:38" s="2" customFormat="1" ht="37.5" customHeight="1" thickBot="1" x14ac:dyDescent="0.3">
      <c r="A141" s="66"/>
      <c r="B141" s="67" t="s">
        <v>16</v>
      </c>
      <c r="C141" s="68" t="s">
        <v>405</v>
      </c>
      <c r="D141" s="66" t="s">
        <v>269</v>
      </c>
      <c r="E141" s="69">
        <f>SUM(E14:E140)</f>
        <v>2.8305338524812798</v>
      </c>
      <c r="F141" s="69">
        <f t="shared" ref="F141:AD141" si="0">SUM(F14:F140)</f>
        <v>4.1954269297870157</v>
      </c>
      <c r="G141" s="69">
        <f t="shared" si="0"/>
        <v>0.11354651181943788</v>
      </c>
      <c r="H141" s="69">
        <f t="shared" si="0"/>
        <v>6.4657210294065875E-2</v>
      </c>
      <c r="I141" s="69">
        <f t="shared" si="0"/>
        <v>0.3114850241992429</v>
      </c>
      <c r="J141" s="69">
        <f t="shared" si="0"/>
        <v>0.41967862296922875</v>
      </c>
      <c r="K141" s="69">
        <f t="shared" si="0"/>
        <v>0.61237689259604045</v>
      </c>
      <c r="L141" s="69">
        <f t="shared" si="0"/>
        <v>4.7884036890126026E-2</v>
      </c>
      <c r="M141" s="69">
        <f t="shared" si="0"/>
        <v>4.1903618833932414</v>
      </c>
      <c r="N141" s="69">
        <f t="shared" si="0"/>
        <v>0.58769343163847765</v>
      </c>
      <c r="O141" s="69">
        <f t="shared" si="0"/>
        <v>1.4093580894582442E-2</v>
      </c>
      <c r="P141" s="69">
        <f t="shared" si="0"/>
        <v>2.9829221509679871E-2</v>
      </c>
      <c r="Q141" s="69">
        <f t="shared" si="0"/>
        <v>1.4673714263108434E-2</v>
      </c>
      <c r="R141" s="69">
        <f>SUM(R14:R140)</f>
        <v>0.22416512991808846</v>
      </c>
      <c r="S141" s="69">
        <f t="shared" si="0"/>
        <v>4.5204647692789521</v>
      </c>
      <c r="T141" s="69">
        <f t="shared" si="0"/>
        <v>0.22521934517748091</v>
      </c>
      <c r="U141" s="69">
        <f t="shared" si="0"/>
        <v>1.2472232164610884E-2</v>
      </c>
      <c r="V141" s="69">
        <f t="shared" si="0"/>
        <v>1.6364380803210332</v>
      </c>
      <c r="W141" s="69">
        <f t="shared" si="0"/>
        <v>35.508527486206745</v>
      </c>
      <c r="X141" s="69">
        <f t="shared" si="0"/>
        <v>2.7663825559446902E-2</v>
      </c>
      <c r="Y141" s="69">
        <f t="shared" si="0"/>
        <v>3.9801828279397419E-2</v>
      </c>
      <c r="Z141" s="69">
        <f t="shared" si="0"/>
        <v>1.713927382819477E-2</v>
      </c>
      <c r="AA141" s="69">
        <f t="shared" si="0"/>
        <v>1.5382320947335881E-2</v>
      </c>
      <c r="AB141" s="69">
        <f t="shared" si="0"/>
        <v>9.9987248614374982E-2</v>
      </c>
      <c r="AC141" s="69">
        <f t="shared" si="0"/>
        <v>2.1728885205766258E-2</v>
      </c>
      <c r="AD141" s="69">
        <f t="shared" si="0"/>
        <v>1.5623020924271281E-2</v>
      </c>
      <c r="AE141" s="70"/>
      <c r="AF141" s="69"/>
      <c r="AG141" s="69"/>
      <c r="AH141" s="69"/>
      <c r="AI141" s="69"/>
      <c r="AJ141" s="69"/>
      <c r="AK141" s="69"/>
      <c r="AL141" s="71"/>
    </row>
    <row r="142" spans="1:38" ht="15" customHeight="1" thickBot="1" x14ac:dyDescent="0.3">
      <c r="A142" s="7"/>
      <c r="B142" s="8"/>
      <c r="C142" s="9"/>
      <c r="D142" s="10"/>
      <c r="E142"/>
      <c r="F142"/>
      <c r="G142"/>
      <c r="H142"/>
      <c r="I142"/>
      <c r="J142"/>
      <c r="K142"/>
      <c r="L142"/>
      <c r="M142"/>
      <c r="N142"/>
      <c r="O142" s="11"/>
      <c r="P142" s="11"/>
      <c r="Q142" s="11"/>
      <c r="R142" s="11"/>
      <c r="S142" s="11"/>
      <c r="T142" s="11"/>
      <c r="U142" s="11"/>
      <c r="V142" s="11"/>
      <c r="W142" s="11"/>
      <c r="X142" s="11"/>
      <c r="Y142" s="11"/>
      <c r="Z142" s="11"/>
      <c r="AA142" s="11"/>
      <c r="AB142" s="11"/>
      <c r="AC142" s="11"/>
      <c r="AD142" s="11"/>
      <c r="AE142" s="12"/>
      <c r="AF142" s="13"/>
      <c r="AG142" s="13"/>
      <c r="AH142" s="13"/>
      <c r="AI142" s="13"/>
      <c r="AJ142" s="13"/>
      <c r="AK142" s="13"/>
      <c r="AL142" s="8"/>
    </row>
    <row r="143" spans="1:38" s="75" customFormat="1" ht="26.25" customHeight="1" thickBot="1" x14ac:dyDescent="0.3">
      <c r="A143" s="89"/>
      <c r="B143" s="88" t="s">
        <v>369</v>
      </c>
      <c r="C143" s="87" t="s">
        <v>370</v>
      </c>
      <c r="D143" s="86" t="s">
        <v>1</v>
      </c>
      <c r="E143" s="78">
        <v>0.65007412482516524</v>
      </c>
      <c r="F143" s="78">
        <v>0.12121374107373632</v>
      </c>
      <c r="G143" s="78">
        <v>1.8816397631789361E-3</v>
      </c>
      <c r="H143" s="78">
        <v>2.6543311556755399E-2</v>
      </c>
      <c r="I143" s="78">
        <v>2.7533962161615864E-3</v>
      </c>
      <c r="J143" s="78">
        <v>2.7533962161615864E-3</v>
      </c>
      <c r="K143" s="78">
        <v>2.7533962161615864E-3</v>
      </c>
      <c r="L143" s="78">
        <v>1.1412219576010874E-3</v>
      </c>
      <c r="M143" s="78">
        <v>1.1289848893734198</v>
      </c>
      <c r="N143" s="78">
        <v>2.0131737565173415E-4</v>
      </c>
      <c r="O143" s="78">
        <v>2.4318135156484373E-5</v>
      </c>
      <c r="P143" s="78">
        <v>1.2694730793026705E-3</v>
      </c>
      <c r="Q143" s="78">
        <v>3.8170276334691412E-5</v>
      </c>
      <c r="R143" s="78">
        <v>1.2350026446195032E-3</v>
      </c>
      <c r="S143" s="78">
        <v>8.569905098144557E-4</v>
      </c>
      <c r="T143" s="78">
        <v>2.542624503000988E-4</v>
      </c>
      <c r="U143" s="78">
        <v>2.770428235641395E-5</v>
      </c>
      <c r="V143" s="78">
        <v>4.6727910048061927E-3</v>
      </c>
      <c r="W143" s="78">
        <v>1.1669300000000001E-2</v>
      </c>
      <c r="X143" s="78">
        <v>2.1738405811E-3</v>
      </c>
      <c r="Y143" s="78">
        <v>2.0914106648000003E-3</v>
      </c>
      <c r="Z143" s="78">
        <v>1.4819612300000001E-3</v>
      </c>
      <c r="AA143" s="78">
        <v>1.9661457328000002E-3</v>
      </c>
      <c r="AB143" s="78">
        <v>7.7133582087000009E-3</v>
      </c>
      <c r="AC143" s="78">
        <v>1.1670300000000001E-5</v>
      </c>
      <c r="AD143" s="78">
        <v>2.3350000000000001E-6</v>
      </c>
      <c r="AE143" s="79"/>
      <c r="AF143" s="78">
        <v>6742.652659929</v>
      </c>
      <c r="AG143" s="78" t="s">
        <v>420</v>
      </c>
      <c r="AH143" s="78">
        <v>38.513706389699998</v>
      </c>
      <c r="AI143" s="78">
        <v>581.00801317109995</v>
      </c>
      <c r="AJ143" s="78" t="s">
        <v>420</v>
      </c>
      <c r="AK143" s="78" t="s">
        <v>420</v>
      </c>
      <c r="AL143" s="88" t="s">
        <v>9</v>
      </c>
    </row>
    <row r="144" spans="1:38" s="75" customFormat="1" ht="26.25" customHeight="1" thickBot="1" x14ac:dyDescent="0.3">
      <c r="A144" s="89"/>
      <c r="B144" s="88" t="s">
        <v>371</v>
      </c>
      <c r="C144" s="87" t="s">
        <v>372</v>
      </c>
      <c r="D144" s="86" t="s">
        <v>1</v>
      </c>
      <c r="E144" s="78">
        <v>0.35955438613383067</v>
      </c>
      <c r="F144" s="78">
        <v>2.1523302304711792E-2</v>
      </c>
      <c r="G144" s="78">
        <v>5.5393959955622155E-4</v>
      </c>
      <c r="H144" s="78">
        <v>2.6014905256744E-3</v>
      </c>
      <c r="I144" s="78">
        <v>6.025426164050189E-4</v>
      </c>
      <c r="J144" s="78">
        <v>6.025426164050189E-4</v>
      </c>
      <c r="K144" s="78">
        <v>6.025426164050189E-4</v>
      </c>
      <c r="L144" s="78">
        <v>3.326133130431018E-4</v>
      </c>
      <c r="M144" s="78">
        <v>3.0814028688340694E-2</v>
      </c>
      <c r="N144" s="78">
        <v>2.1057870640005303E-5</v>
      </c>
      <c r="O144" s="78">
        <v>2.159578036261745E-6</v>
      </c>
      <c r="P144" s="78">
        <v>2.1210559301211541E-4</v>
      </c>
      <c r="Q144" s="78">
        <v>4.1846786418704533E-6</v>
      </c>
      <c r="R144" s="78">
        <v>3.2987801787360562E-4</v>
      </c>
      <c r="S144" s="78">
        <v>2.2158252632433341E-4</v>
      </c>
      <c r="T144" s="78">
        <v>1.0655473604842535E-5</v>
      </c>
      <c r="U144" s="78">
        <v>4.0502012112174173E-6</v>
      </c>
      <c r="V144" s="78">
        <v>7.2500189509954371E-4</v>
      </c>
      <c r="W144" s="78">
        <v>8.5010000000000001E-4</v>
      </c>
      <c r="X144" s="78">
        <v>7.1554439580000001E-4</v>
      </c>
      <c r="Y144" s="78">
        <v>8.0294861129999993E-4</v>
      </c>
      <c r="Z144" s="78">
        <v>6.2756805400000001E-4</v>
      </c>
      <c r="AA144" s="78">
        <v>6.6958234110000008E-4</v>
      </c>
      <c r="AB144" s="78">
        <v>2.8156434021999999E-3</v>
      </c>
      <c r="AC144" s="78">
        <v>8.5040000000000004E-7</v>
      </c>
      <c r="AD144" s="78">
        <v>1.7100000000000001E-7</v>
      </c>
      <c r="AE144" s="79"/>
      <c r="AF144" s="78">
        <v>1488.9700079375</v>
      </c>
      <c r="AG144" s="78" t="s">
        <v>420</v>
      </c>
      <c r="AH144" s="78" t="s">
        <v>421</v>
      </c>
      <c r="AI144" s="78">
        <v>169.40084481630001</v>
      </c>
      <c r="AJ144" s="78" t="s">
        <v>420</v>
      </c>
      <c r="AK144" s="78" t="s">
        <v>420</v>
      </c>
      <c r="AL144" s="88" t="s">
        <v>9</v>
      </c>
    </row>
    <row r="145" spans="1:38" s="75" customFormat="1" ht="26.25" customHeight="1" thickBot="1" x14ac:dyDescent="0.3">
      <c r="A145" s="89"/>
      <c r="B145" s="88" t="s">
        <v>373</v>
      </c>
      <c r="C145" s="87" t="s">
        <v>374</v>
      </c>
      <c r="D145" s="86" t="s">
        <v>1</v>
      </c>
      <c r="E145" s="78">
        <v>0.39224259929996091</v>
      </c>
      <c r="F145" s="78">
        <v>7.8659592773766343E-3</v>
      </c>
      <c r="G145" s="78">
        <v>6.8512155174943923E-4</v>
      </c>
      <c r="H145" s="78">
        <v>1.0081518294742669E-3</v>
      </c>
      <c r="I145" s="78">
        <v>4.232756658576824E-3</v>
      </c>
      <c r="J145" s="78">
        <v>4.232756658576824E-3</v>
      </c>
      <c r="K145" s="78">
        <v>4.232756658576824E-3</v>
      </c>
      <c r="L145" s="78">
        <v>1.7803561198269301E-3</v>
      </c>
      <c r="M145" s="78">
        <v>0.10854725067628122</v>
      </c>
      <c r="N145" s="78">
        <v>2.3703043675597925E-5</v>
      </c>
      <c r="O145" s="78">
        <v>2.3703052724370106E-6</v>
      </c>
      <c r="P145" s="78">
        <v>2.5125207610419232E-4</v>
      </c>
      <c r="Q145" s="78">
        <v>4.7406082826809765E-6</v>
      </c>
      <c r="R145" s="78">
        <v>4.0295126968681842E-4</v>
      </c>
      <c r="S145" s="78">
        <v>2.7021438707649196E-4</v>
      </c>
      <c r="T145" s="78">
        <v>9.4812550226437153E-6</v>
      </c>
      <c r="U145" s="78">
        <v>4.740606020487931E-6</v>
      </c>
      <c r="V145" s="78">
        <v>8.533090158220364E-4</v>
      </c>
      <c r="W145" s="78">
        <v>8.0659999999999998E-4</v>
      </c>
      <c r="X145" s="78">
        <v>1.1156238910000001E-4</v>
      </c>
      <c r="Y145" s="78">
        <v>6.755722467000001E-4</v>
      </c>
      <c r="Z145" s="78">
        <v>7.5490550109999998E-4</v>
      </c>
      <c r="AA145" s="78">
        <v>1.7354149490000001E-4</v>
      </c>
      <c r="AB145" s="78">
        <v>1.7155816318000002E-3</v>
      </c>
      <c r="AC145" s="78">
        <v>2.9250000000000001E-7</v>
      </c>
      <c r="AD145" s="78">
        <v>5.8500000000000001E-8</v>
      </c>
      <c r="AE145" s="79"/>
      <c r="AF145" s="78">
        <v>1799.9779054655</v>
      </c>
      <c r="AG145" s="78" t="s">
        <v>420</v>
      </c>
      <c r="AH145" s="78">
        <v>40.8353765978</v>
      </c>
      <c r="AI145" s="78">
        <v>207.80297027410001</v>
      </c>
      <c r="AJ145" s="78" t="s">
        <v>420</v>
      </c>
      <c r="AK145" s="78" t="s">
        <v>420</v>
      </c>
      <c r="AL145" s="88" t="s">
        <v>9</v>
      </c>
    </row>
    <row r="146" spans="1:38" s="75" customFormat="1" ht="26.25" customHeight="1" thickBot="1" x14ac:dyDescent="0.3">
      <c r="A146" s="89"/>
      <c r="B146" s="88" t="s">
        <v>375</v>
      </c>
      <c r="C146" s="87" t="s">
        <v>376</v>
      </c>
      <c r="D146" s="86" t="s">
        <v>1</v>
      </c>
      <c r="E146" s="78">
        <v>5.1486178281314465E-3</v>
      </c>
      <c r="F146" s="78">
        <v>2.6705501285147544E-2</v>
      </c>
      <c r="G146" s="78">
        <v>1.3645539618005886E-5</v>
      </c>
      <c r="H146" s="78">
        <v>6.9807013872095629E-5</v>
      </c>
      <c r="I146" s="78">
        <v>2.9300660096987283E-4</v>
      </c>
      <c r="J146" s="78">
        <v>2.9300660096987283E-4</v>
      </c>
      <c r="K146" s="78">
        <v>2.9300660096987283E-4</v>
      </c>
      <c r="L146" s="78">
        <v>6.382779283779872E-5</v>
      </c>
      <c r="M146" s="78">
        <v>0.10432675103725175</v>
      </c>
      <c r="N146" s="78">
        <v>2.7534227085639825E-6</v>
      </c>
      <c r="O146" s="78">
        <v>3.5236198959508346E-5</v>
      </c>
      <c r="P146" s="78">
        <v>1.3618564792439538E-5</v>
      </c>
      <c r="Q146" s="78">
        <v>4.6866222498924214E-7</v>
      </c>
      <c r="R146" s="78">
        <v>1.5696306734632159E-4</v>
      </c>
      <c r="S146" s="78">
        <v>5.9655934142636546E-3</v>
      </c>
      <c r="T146" s="78">
        <v>2.4782448652896718E-4</v>
      </c>
      <c r="U146" s="78">
        <v>3.5083593756849476E-5</v>
      </c>
      <c r="V146" s="78">
        <v>3.4996065829451788E-3</v>
      </c>
      <c r="W146" s="78">
        <v>3.1939999999999996E-4</v>
      </c>
      <c r="X146" s="78">
        <v>1.04480398E-5</v>
      </c>
      <c r="Y146" s="78">
        <v>1.2012418500000001E-5</v>
      </c>
      <c r="Z146" s="78">
        <v>8.4602779000000009E-6</v>
      </c>
      <c r="AA146" s="78">
        <v>1.2901452E-5</v>
      </c>
      <c r="AB146" s="78">
        <v>4.3822188199999999E-5</v>
      </c>
      <c r="AC146" s="78">
        <v>3.1950000000000002E-7</v>
      </c>
      <c r="AD146" s="78">
        <v>8.3200000000000004E-8</v>
      </c>
      <c r="AE146" s="79"/>
      <c r="AF146" s="78">
        <v>62.147107889799997</v>
      </c>
      <c r="AG146" s="78" t="s">
        <v>420</v>
      </c>
      <c r="AH146" s="78" t="s">
        <v>421</v>
      </c>
      <c r="AI146" s="78">
        <v>4.2809690490000003</v>
      </c>
      <c r="AJ146" s="78" t="s">
        <v>420</v>
      </c>
      <c r="AK146" s="78" t="s">
        <v>420</v>
      </c>
      <c r="AL146" s="88" t="s">
        <v>9</v>
      </c>
    </row>
    <row r="147" spans="1:38" s="75" customFormat="1" ht="26.25" customHeight="1" thickBot="1" x14ac:dyDescent="0.3">
      <c r="A147" s="89"/>
      <c r="B147" s="88" t="s">
        <v>377</v>
      </c>
      <c r="C147" s="87" t="s">
        <v>378</v>
      </c>
      <c r="D147" s="86" t="s">
        <v>1</v>
      </c>
      <c r="E147" s="78" t="s">
        <v>420</v>
      </c>
      <c r="F147" s="78">
        <v>0.32687876871824673</v>
      </c>
      <c r="G147" s="78" t="s">
        <v>420</v>
      </c>
      <c r="H147" s="78" t="s">
        <v>420</v>
      </c>
      <c r="I147" s="73" t="s">
        <v>420</v>
      </c>
      <c r="J147" s="73" t="s">
        <v>420</v>
      </c>
      <c r="K147" s="73" t="s">
        <v>420</v>
      </c>
      <c r="L147" s="73" t="s">
        <v>420</v>
      </c>
      <c r="M147" s="78" t="s">
        <v>420</v>
      </c>
      <c r="N147" s="73" t="s">
        <v>420</v>
      </c>
      <c r="O147" s="73" t="s">
        <v>420</v>
      </c>
      <c r="P147" s="78" t="s">
        <v>420</v>
      </c>
      <c r="Q147" s="73" t="s">
        <v>420</v>
      </c>
      <c r="R147" s="73" t="s">
        <v>420</v>
      </c>
      <c r="S147" s="73" t="s">
        <v>420</v>
      </c>
      <c r="T147" s="73" t="s">
        <v>420</v>
      </c>
      <c r="U147" s="73" t="s">
        <v>420</v>
      </c>
      <c r="V147" s="73" t="s">
        <v>420</v>
      </c>
      <c r="W147" s="78" t="s">
        <v>420</v>
      </c>
      <c r="X147" s="78" t="s">
        <v>420</v>
      </c>
      <c r="Y147" s="78" t="s">
        <v>420</v>
      </c>
      <c r="Z147" s="78" t="s">
        <v>420</v>
      </c>
      <c r="AA147" s="78" t="s">
        <v>420</v>
      </c>
      <c r="AB147" s="78" t="s">
        <v>420</v>
      </c>
      <c r="AC147" s="78" t="s">
        <v>420</v>
      </c>
      <c r="AD147" s="78" t="s">
        <v>420</v>
      </c>
      <c r="AE147" s="79"/>
      <c r="AF147" s="78">
        <v>13.7247019292</v>
      </c>
      <c r="AG147" s="78" t="s">
        <v>420</v>
      </c>
      <c r="AH147" s="78" t="s">
        <v>420</v>
      </c>
      <c r="AI147" s="78">
        <v>0.94093616840000005</v>
      </c>
      <c r="AJ147" s="78" t="s">
        <v>420</v>
      </c>
      <c r="AK147" s="78" t="s">
        <v>420</v>
      </c>
      <c r="AL147" s="88" t="s">
        <v>9</v>
      </c>
    </row>
    <row r="148" spans="1:38" s="75" customFormat="1" ht="26.25" customHeight="1" thickBot="1" x14ac:dyDescent="0.3">
      <c r="A148" s="89"/>
      <c r="B148" s="88" t="s">
        <v>379</v>
      </c>
      <c r="C148" s="87" t="s">
        <v>380</v>
      </c>
      <c r="D148" s="86" t="s">
        <v>1</v>
      </c>
      <c r="E148" s="78" t="s">
        <v>420</v>
      </c>
      <c r="F148" s="78" t="s">
        <v>420</v>
      </c>
      <c r="G148" s="78" t="s">
        <v>420</v>
      </c>
      <c r="H148" s="78" t="s">
        <v>420</v>
      </c>
      <c r="I148" s="78">
        <v>5.2713148122716082E-2</v>
      </c>
      <c r="J148" s="78">
        <v>0.10737018266410089</v>
      </c>
      <c r="K148" s="78">
        <v>0.13092399643330585</v>
      </c>
      <c r="L148" s="78">
        <v>1.0408415949973495E-2</v>
      </c>
      <c r="M148" s="78" t="s">
        <v>420</v>
      </c>
      <c r="N148" s="80">
        <v>0.47014227391193369</v>
      </c>
      <c r="O148" s="78">
        <v>1.957551707007264E-3</v>
      </c>
      <c r="P148" s="73" t="s">
        <v>421</v>
      </c>
      <c r="Q148" s="78">
        <v>5.3279466917683241E-3</v>
      </c>
      <c r="R148" s="78">
        <v>0.17655668323084164</v>
      </c>
      <c r="S148" s="78">
        <v>3.8854608973586693</v>
      </c>
      <c r="T148" s="78">
        <v>2.6444021349416997E-2</v>
      </c>
      <c r="U148" s="78">
        <v>2.6184799286661261E-3</v>
      </c>
      <c r="V148" s="78">
        <v>1.0674711071870753</v>
      </c>
      <c r="W148" s="78" t="s">
        <v>421</v>
      </c>
      <c r="X148" s="78" t="s">
        <v>421</v>
      </c>
      <c r="Y148" s="78" t="s">
        <v>421</v>
      </c>
      <c r="Z148" s="78" t="s">
        <v>421</v>
      </c>
      <c r="AA148" s="78" t="s">
        <v>421</v>
      </c>
      <c r="AB148" s="78" t="s">
        <v>421</v>
      </c>
      <c r="AC148" s="78" t="s">
        <v>421</v>
      </c>
      <c r="AD148" s="78" t="s">
        <v>421</v>
      </c>
      <c r="AE148" s="79"/>
      <c r="AF148" s="78" t="s">
        <v>420</v>
      </c>
      <c r="AG148" s="78" t="s">
        <v>420</v>
      </c>
      <c r="AH148" s="78" t="s">
        <v>420</v>
      </c>
      <c r="AI148" s="78" t="s">
        <v>420</v>
      </c>
      <c r="AJ148" s="78" t="s">
        <v>420</v>
      </c>
      <c r="AK148" s="78">
        <v>3227.2680783961355</v>
      </c>
      <c r="AL148" s="88" t="s">
        <v>381</v>
      </c>
    </row>
    <row r="149" spans="1:38" s="75" customFormat="1" ht="26.25" customHeight="1" thickBot="1" x14ac:dyDescent="0.3">
      <c r="A149" s="89"/>
      <c r="B149" s="88" t="s">
        <v>382</v>
      </c>
      <c r="C149" s="87" t="s">
        <v>383</v>
      </c>
      <c r="D149" s="86" t="s">
        <v>1</v>
      </c>
      <c r="E149" s="78" t="s">
        <v>420</v>
      </c>
      <c r="F149" s="78" t="s">
        <v>420</v>
      </c>
      <c r="G149" s="78" t="s">
        <v>420</v>
      </c>
      <c r="H149" s="78" t="s">
        <v>420</v>
      </c>
      <c r="I149" s="78">
        <v>1.5583402336150144E-2</v>
      </c>
      <c r="J149" s="78">
        <v>2.8858152474352097E-2</v>
      </c>
      <c r="K149" s="78">
        <v>5.7716304948704195E-2</v>
      </c>
      <c r="L149" s="78">
        <v>6.1179283245626419E-4</v>
      </c>
      <c r="M149" s="81" t="s">
        <v>420</v>
      </c>
      <c r="N149" s="82" t="s">
        <v>421</v>
      </c>
      <c r="O149" s="73" t="s">
        <v>421</v>
      </c>
      <c r="P149" s="78" t="s">
        <v>421</v>
      </c>
      <c r="Q149" s="73" t="s">
        <v>421</v>
      </c>
      <c r="R149" s="73" t="s">
        <v>421</v>
      </c>
      <c r="S149" s="73" t="s">
        <v>421</v>
      </c>
      <c r="T149" s="73" t="s">
        <v>421</v>
      </c>
      <c r="U149" s="73" t="s">
        <v>421</v>
      </c>
      <c r="V149" s="73" t="s">
        <v>421</v>
      </c>
      <c r="W149" s="78" t="s">
        <v>421</v>
      </c>
      <c r="X149" s="78" t="s">
        <v>421</v>
      </c>
      <c r="Y149" s="78" t="s">
        <v>421</v>
      </c>
      <c r="Z149" s="78" t="s">
        <v>421</v>
      </c>
      <c r="AA149" s="78" t="s">
        <v>421</v>
      </c>
      <c r="AB149" s="78" t="s">
        <v>421</v>
      </c>
      <c r="AC149" s="78" t="s">
        <v>421</v>
      </c>
      <c r="AD149" s="78" t="s">
        <v>421</v>
      </c>
      <c r="AE149" s="79"/>
      <c r="AF149" s="78" t="s">
        <v>420</v>
      </c>
      <c r="AG149" s="78" t="s">
        <v>420</v>
      </c>
      <c r="AH149" s="78" t="s">
        <v>420</v>
      </c>
      <c r="AI149" s="78" t="s">
        <v>420</v>
      </c>
      <c r="AJ149" s="78" t="s">
        <v>420</v>
      </c>
      <c r="AK149" s="78">
        <v>3227.2680783961355</v>
      </c>
      <c r="AL149" s="88" t="s">
        <v>381</v>
      </c>
    </row>
    <row r="150" spans="1:38" ht="15" customHeight="1" thickBot="1" x14ac:dyDescent="0.3">
      <c r="A150" s="15"/>
      <c r="B150" s="16"/>
      <c r="C150" s="16"/>
      <c r="D150" s="10"/>
      <c r="E150"/>
      <c r="F150"/>
      <c r="G150"/>
      <c r="H150"/>
      <c r="I150"/>
      <c r="J150"/>
      <c r="K150"/>
      <c r="L150"/>
      <c r="M150"/>
      <c r="N150"/>
      <c r="O150" s="10"/>
      <c r="P150" s="10"/>
      <c r="Q150" s="10"/>
      <c r="R150" s="10"/>
      <c r="S150" s="10"/>
      <c r="T150" s="10"/>
      <c r="U150" s="10"/>
      <c r="V150" s="10"/>
      <c r="W150" s="10"/>
      <c r="X150" s="10"/>
      <c r="Y150" s="10"/>
      <c r="Z150" s="10"/>
      <c r="AA150" s="10"/>
      <c r="AB150" s="10"/>
      <c r="AC150" s="10"/>
      <c r="AD150" s="10"/>
      <c r="AE150" s="17"/>
      <c r="AF150" s="10"/>
      <c r="AG150" s="10"/>
      <c r="AH150" s="10"/>
      <c r="AI150" s="10"/>
      <c r="AJ150" s="10"/>
      <c r="AK150" s="10"/>
      <c r="AL150" s="18"/>
    </row>
    <row r="151" spans="1:38" ht="26.25" customHeight="1" thickBot="1" x14ac:dyDescent="0.3">
      <c r="A151" s="19"/>
      <c r="B151" s="20" t="s">
        <v>384</v>
      </c>
      <c r="C151" s="21" t="s">
        <v>385</v>
      </c>
      <c r="D151" s="19"/>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3"/>
      <c r="AF151" s="22"/>
      <c r="AG151" s="22"/>
      <c r="AH151" s="22"/>
      <c r="AI151" s="22"/>
      <c r="AJ151" s="22"/>
      <c r="AK151" s="22"/>
      <c r="AL151" s="20"/>
    </row>
    <row r="152" spans="1:38" ht="37.5" customHeight="1" thickBot="1" x14ac:dyDescent="0.3">
      <c r="A152" s="24"/>
      <c r="B152" s="25" t="s">
        <v>386</v>
      </c>
      <c r="C152" s="26" t="s">
        <v>387</v>
      </c>
      <c r="D152" s="24" t="s">
        <v>87</v>
      </c>
      <c r="E152" s="27">
        <f>E141 + E151 + IF(AND(OR($B$4="AT",$B$4="BE",$B$4="CH",$B$4="GB",$B$4="IE",$B$4="LT",$B$4="LU",$B$4="NL"),SUM(E143:E149)&gt;0),SUM(E143:E149)-SUM(E27:E33),0)</f>
        <v>2.9860325104986911</v>
      </c>
      <c r="F152" s="27">
        <f t="shared" ref="F152:AD152" si="1">F141 + F151 + IF(AND(OR($B$4="AT",$B$4="BE",$B$4="CH",$B$4="GB",$B$4="IE",$B$4="LT",$B$4="LU",$B$4="NL"),SUM(F143:F149)&gt;0),SUM(F143:F149)-SUM(F27:F33),0)</f>
        <v>4.1647999931589252</v>
      </c>
      <c r="G152" s="27">
        <f t="shared" si="1"/>
        <v>0.11351523964085561</v>
      </c>
      <c r="H152" s="27">
        <f t="shared" si="1"/>
        <v>6.0138970521771626E-2</v>
      </c>
      <c r="I152" s="27">
        <f t="shared" si="1"/>
        <v>0.30809211127246289</v>
      </c>
      <c r="J152" s="27">
        <f t="shared" si="1"/>
        <v>0.41270665694895176</v>
      </c>
      <c r="K152" s="27">
        <f t="shared" si="1"/>
        <v>0.60158901856577407</v>
      </c>
      <c r="L152" s="27">
        <f t="shared" si="1"/>
        <v>4.7744964713863372E-2</v>
      </c>
      <c r="M152" s="27">
        <f t="shared" si="1"/>
        <v>3.9317122534374427</v>
      </c>
      <c r="N152" s="27">
        <f t="shared" si="1"/>
        <v>0.5676669667352956</v>
      </c>
      <c r="O152" s="27">
        <f t="shared" si="1"/>
        <v>1.3989691082149829E-2</v>
      </c>
      <c r="P152" s="27">
        <f t="shared" si="1"/>
        <v>2.9657118301461869E-2</v>
      </c>
      <c r="Q152" s="27">
        <f t="shared" si="1"/>
        <v>1.4436676592130535E-2</v>
      </c>
      <c r="R152" s="27">
        <f t="shared" si="1"/>
        <v>0.21664330953086858</v>
      </c>
      <c r="S152" s="27">
        <f t="shared" si="1"/>
        <v>4.3563130546255486</v>
      </c>
      <c r="T152" s="27">
        <f t="shared" si="1"/>
        <v>0.22393843317789297</v>
      </c>
      <c r="U152" s="27">
        <f t="shared" si="1"/>
        <v>1.2311871492160684E-2</v>
      </c>
      <c r="V152" s="27">
        <f t="shared" si="1"/>
        <v>1.5759898161479942</v>
      </c>
      <c r="W152" s="27">
        <f t="shared" si="1"/>
        <v>35.506978286206746</v>
      </c>
      <c r="X152" s="27">
        <f t="shared" si="1"/>
        <v>2.7852080531046902E-2</v>
      </c>
      <c r="Y152" s="27">
        <f t="shared" si="1"/>
        <v>3.9983076264697423E-2</v>
      </c>
      <c r="Z152" s="27">
        <f t="shared" si="1"/>
        <v>1.728220736099477E-2</v>
      </c>
      <c r="AA152" s="27">
        <f t="shared" si="1"/>
        <v>1.5493964234035882E-2</v>
      </c>
      <c r="AB152" s="27">
        <f t="shared" si="1"/>
        <v>0.10061132839077498</v>
      </c>
      <c r="AC152" s="27">
        <f t="shared" si="1"/>
        <v>2.1727225405766257E-2</v>
      </c>
      <c r="AD152" s="27">
        <f t="shared" si="1"/>
        <v>1.562268972427128E-2</v>
      </c>
      <c r="AE152" s="14"/>
      <c r="AF152" s="27"/>
      <c r="AG152" s="27"/>
      <c r="AH152" s="27"/>
      <c r="AI152" s="27"/>
      <c r="AJ152" s="27"/>
      <c r="AK152" s="27"/>
      <c r="AL152" s="28"/>
    </row>
    <row r="153" spans="1:38" ht="26.25" customHeight="1" thickBot="1" x14ac:dyDescent="0.3">
      <c r="A153" s="19"/>
      <c r="B153" s="20" t="s">
        <v>388</v>
      </c>
      <c r="C153" s="21" t="s">
        <v>389</v>
      </c>
      <c r="D153" s="19" t="s">
        <v>90</v>
      </c>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3"/>
      <c r="AF153" s="22"/>
      <c r="AG153" s="22"/>
      <c r="AH153" s="22"/>
      <c r="AI153" s="22"/>
      <c r="AJ153" s="22"/>
      <c r="AK153" s="22"/>
      <c r="AL153" s="20"/>
    </row>
    <row r="154" spans="1:38" ht="37.5" customHeight="1" thickBot="1" x14ac:dyDescent="0.3">
      <c r="A154" s="24"/>
      <c r="B154" s="25" t="s">
        <v>390</v>
      </c>
      <c r="C154" s="26" t="s">
        <v>391</v>
      </c>
      <c r="D154" s="24" t="s">
        <v>282</v>
      </c>
      <c r="E154" s="27">
        <f>E141 + E153 - IF(OR($B$6=2005,$B$6&gt;=2020),SUM(E99:E122),0) + IF(AND(OR($B$4="AT",$B$4="BE",$B$4="CH",$B$4="GB",$B$4="IE",$B$4="LT",$B$4="LU",$B$4="NL"),SUM(E143:E149)&gt;0),SUM(E143:E149)-SUM(E27:E33),0)</f>
        <v>2.9841829288859847</v>
      </c>
      <c r="F154" s="27">
        <f>F141 + F153 - IF(OR($B$6=2005,$B$6&gt;=2020),SUM(F99:F122),0) + IF(AND(OR($B$4="AT",$B$4="BE",$B$4="CH",$B$4="GB",$B$4="IE",$B$4="LT",$B$4="LU",$B$4="NL"),SUM(F143:F149)&gt;0),SUM(F143:F149)-SUM(F27:F33),0)</f>
        <v>4.1610863177427797</v>
      </c>
      <c r="G154" s="27">
        <f>G141 + G153 + IF(AND(OR($B$4="AT",$B$4="BE",$B$4="CH",$B$4="GB",$B$4="IE",$B$4="LT",$B$4="LU",$B$4="NL"),SUM(G143:G149)&gt;0),SUM(G143:G149)-SUM(G27:G33),0)</f>
        <v>0.11351523964085561</v>
      </c>
      <c r="H154" s="27">
        <f t="shared" ref="H154:AD154" si="2">H141 + H153 + IF(AND(OR($B$4="AT",$B$4="BE",$B$4="CH",$B$4="GB",$B$4="IE",$B$4="LT",$B$4="LU",$B$4="NL"),SUM(H143:H149)&gt;0),SUM(H143:H149)-SUM(H27:H33),0)</f>
        <v>6.0138970521771626E-2</v>
      </c>
      <c r="I154" s="27">
        <f t="shared" si="2"/>
        <v>0.30809211127246289</v>
      </c>
      <c r="J154" s="27">
        <f t="shared" si="2"/>
        <v>0.41270665694895176</v>
      </c>
      <c r="K154" s="27">
        <f t="shared" si="2"/>
        <v>0.60158901856577407</v>
      </c>
      <c r="L154" s="27">
        <f t="shared" si="2"/>
        <v>4.7744964713863372E-2</v>
      </c>
      <c r="M154" s="27">
        <f t="shared" si="2"/>
        <v>3.9317122534374427</v>
      </c>
      <c r="N154" s="27">
        <f t="shared" si="2"/>
        <v>0.5676669667352956</v>
      </c>
      <c r="O154" s="27">
        <f t="shared" si="2"/>
        <v>1.3989691082149829E-2</v>
      </c>
      <c r="P154" s="27">
        <f t="shared" si="2"/>
        <v>2.9657118301461869E-2</v>
      </c>
      <c r="Q154" s="27">
        <f t="shared" si="2"/>
        <v>1.4436676592130535E-2</v>
      </c>
      <c r="R154" s="27">
        <f t="shared" si="2"/>
        <v>0.21664330953086858</v>
      </c>
      <c r="S154" s="27">
        <f t="shared" si="2"/>
        <v>4.3563130546255486</v>
      </c>
      <c r="T154" s="27">
        <f t="shared" si="2"/>
        <v>0.22393843317789297</v>
      </c>
      <c r="U154" s="27">
        <f t="shared" si="2"/>
        <v>1.2311871492160684E-2</v>
      </c>
      <c r="V154" s="27">
        <f t="shared" si="2"/>
        <v>1.5759898161479942</v>
      </c>
      <c r="W154" s="27">
        <f t="shared" si="2"/>
        <v>35.506978286206746</v>
      </c>
      <c r="X154" s="27">
        <f t="shared" si="2"/>
        <v>2.7852080531046902E-2</v>
      </c>
      <c r="Y154" s="27">
        <f t="shared" si="2"/>
        <v>3.9983076264697423E-2</v>
      </c>
      <c r="Z154" s="27">
        <f t="shared" si="2"/>
        <v>1.728220736099477E-2</v>
      </c>
      <c r="AA154" s="27">
        <f t="shared" si="2"/>
        <v>1.5493964234035882E-2</v>
      </c>
      <c r="AB154" s="27">
        <f t="shared" si="2"/>
        <v>0.10061132839077498</v>
      </c>
      <c r="AC154" s="27">
        <f t="shared" si="2"/>
        <v>2.1727225405766257E-2</v>
      </c>
      <c r="AD154" s="27">
        <f t="shared" si="2"/>
        <v>1.562268972427128E-2</v>
      </c>
      <c r="AE154" s="29"/>
      <c r="AF154" s="27"/>
      <c r="AG154" s="27"/>
      <c r="AH154" s="27"/>
      <c r="AI154" s="27"/>
      <c r="AJ154" s="27"/>
      <c r="AK154" s="27"/>
      <c r="AL154" s="28"/>
    </row>
    <row r="155" spans="1:38" ht="15" customHeight="1" thickBot="1" x14ac:dyDescent="0.3">
      <c r="A155" s="15"/>
      <c r="B155" s="16"/>
      <c r="C155" s="16"/>
      <c r="D155" s="10"/>
      <c r="E155"/>
      <c r="F155"/>
      <c r="G155"/>
      <c r="H155"/>
      <c r="I155"/>
      <c r="J155"/>
      <c r="K155"/>
      <c r="L155"/>
      <c r="M155"/>
      <c r="N155"/>
      <c r="O155" s="10"/>
      <c r="P155" s="10"/>
      <c r="Q155" s="10"/>
      <c r="R155" s="10"/>
      <c r="S155" s="10"/>
      <c r="T155" s="10"/>
      <c r="U155" s="10"/>
      <c r="V155" s="10"/>
      <c r="W155" s="10"/>
      <c r="X155" s="10"/>
      <c r="Y155" s="10"/>
      <c r="Z155" s="10"/>
      <c r="AA155" s="10"/>
      <c r="AB155" s="10"/>
      <c r="AC155" s="10"/>
      <c r="AD155" s="10"/>
      <c r="AE155" s="17"/>
      <c r="AF155" s="10"/>
      <c r="AG155" s="10"/>
      <c r="AH155" s="10"/>
      <c r="AI155" s="10"/>
      <c r="AJ155" s="10"/>
      <c r="AK155" s="10"/>
      <c r="AL155" s="18"/>
    </row>
    <row r="156" spans="1:38" ht="26.25" customHeight="1" thickBot="1" x14ac:dyDescent="0.3">
      <c r="A156" s="30" t="s">
        <v>392</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2"/>
      <c r="AF156" s="31"/>
      <c r="AG156" s="31"/>
      <c r="AH156" s="31"/>
      <c r="AI156" s="31"/>
      <c r="AJ156" s="31"/>
      <c r="AK156" s="31"/>
      <c r="AL156" s="33"/>
    </row>
    <row r="157" spans="1:38" ht="26.25" customHeight="1" thickBot="1" x14ac:dyDescent="0.3">
      <c r="A157" s="34" t="s">
        <v>111</v>
      </c>
      <c r="B157" s="34" t="s">
        <v>215</v>
      </c>
      <c r="C157" s="35" t="s">
        <v>268</v>
      </c>
      <c r="D157" s="36"/>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14"/>
      <c r="AF157" s="37"/>
      <c r="AG157" s="37"/>
      <c r="AH157" s="37"/>
      <c r="AI157" s="37"/>
      <c r="AJ157" s="37"/>
      <c r="AK157" s="37"/>
      <c r="AL157" s="34" t="s">
        <v>9</v>
      </c>
    </row>
    <row r="158" spans="1:38" ht="26.25" customHeight="1" thickBot="1" x14ac:dyDescent="0.3">
      <c r="A158" s="34" t="s">
        <v>111</v>
      </c>
      <c r="B158" s="34" t="s">
        <v>214</v>
      </c>
      <c r="C158" s="35" t="s">
        <v>277</v>
      </c>
      <c r="D158" s="36"/>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14"/>
      <c r="AF158" s="37"/>
      <c r="AG158" s="37"/>
      <c r="AH158" s="37"/>
      <c r="AI158" s="37"/>
      <c r="AJ158" s="37"/>
      <c r="AK158" s="37"/>
      <c r="AL158" s="34" t="s">
        <v>9</v>
      </c>
    </row>
    <row r="159" spans="1:38" ht="26.25" customHeight="1" thickBot="1" x14ac:dyDescent="0.3">
      <c r="A159" s="34" t="s">
        <v>112</v>
      </c>
      <c r="B159" s="34" t="s">
        <v>216</v>
      </c>
      <c r="C159" s="35" t="s">
        <v>393</v>
      </c>
      <c r="D159" s="36"/>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14"/>
      <c r="AF159" s="37"/>
      <c r="AG159" s="37"/>
      <c r="AH159" s="37"/>
      <c r="AI159" s="37"/>
      <c r="AJ159" s="37"/>
      <c r="AK159" s="37"/>
      <c r="AL159" s="34" t="s">
        <v>9</v>
      </c>
    </row>
    <row r="160" spans="1:38" ht="26.25" customHeight="1" thickBot="1" x14ac:dyDescent="0.3">
      <c r="A160" s="34" t="s">
        <v>31</v>
      </c>
      <c r="B160" s="34" t="s">
        <v>217</v>
      </c>
      <c r="C160" s="35" t="s">
        <v>99</v>
      </c>
      <c r="D160" s="36"/>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14"/>
      <c r="AF160" s="37"/>
      <c r="AG160" s="37"/>
      <c r="AH160" s="37"/>
      <c r="AI160" s="37"/>
      <c r="AJ160" s="37"/>
      <c r="AK160" s="37"/>
      <c r="AL160" s="34" t="s">
        <v>9</v>
      </c>
    </row>
    <row r="161" spans="1:38" ht="26.25" customHeight="1" thickBot="1" x14ac:dyDescent="0.3">
      <c r="A161" s="38" t="s">
        <v>31</v>
      </c>
      <c r="B161" s="38" t="s">
        <v>218</v>
      </c>
      <c r="C161" s="39" t="s">
        <v>274</v>
      </c>
      <c r="D161" s="40"/>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23"/>
      <c r="AF161" s="41"/>
      <c r="AG161" s="41"/>
      <c r="AH161" s="41"/>
      <c r="AI161" s="41"/>
      <c r="AJ161" s="41"/>
      <c r="AK161" s="41"/>
      <c r="AL161" s="38" t="s">
        <v>394</v>
      </c>
    </row>
    <row r="162" spans="1:38" ht="26.25" customHeight="1" thickBot="1" x14ac:dyDescent="0.3">
      <c r="A162" s="42" t="s">
        <v>113</v>
      </c>
      <c r="B162" s="42" t="s">
        <v>219</v>
      </c>
      <c r="C162" s="43" t="s">
        <v>85</v>
      </c>
      <c r="D162" s="44"/>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23"/>
      <c r="AF162" s="45"/>
      <c r="AG162" s="45"/>
      <c r="AH162" s="45"/>
      <c r="AI162" s="45"/>
      <c r="AJ162" s="45"/>
      <c r="AK162" s="45"/>
      <c r="AL162" s="42" t="s">
        <v>394</v>
      </c>
    </row>
    <row r="163" spans="1:38" ht="26.25" customHeight="1" thickBot="1" x14ac:dyDescent="0.3">
      <c r="A163" s="42" t="s">
        <v>113</v>
      </c>
      <c r="B163" s="42" t="s">
        <v>220</v>
      </c>
      <c r="C163" s="43" t="s">
        <v>86</v>
      </c>
      <c r="D163" s="44"/>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23"/>
      <c r="AF163" s="45"/>
      <c r="AG163" s="45"/>
      <c r="AH163" s="45"/>
      <c r="AI163" s="45"/>
      <c r="AJ163" s="45"/>
      <c r="AK163" s="45"/>
      <c r="AL163" s="42" t="s">
        <v>336</v>
      </c>
    </row>
    <row r="164" spans="1:38" ht="26.25" customHeight="1" thickBot="1" x14ac:dyDescent="0.3">
      <c r="A164" s="42" t="s">
        <v>113</v>
      </c>
      <c r="B164" s="42" t="s">
        <v>221</v>
      </c>
      <c r="C164" s="43" t="s">
        <v>275</v>
      </c>
      <c r="D164" s="44"/>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6"/>
      <c r="AF164" s="45"/>
      <c r="AG164" s="45"/>
      <c r="AH164" s="45"/>
      <c r="AI164" s="45"/>
      <c r="AJ164" s="45"/>
      <c r="AK164" s="45"/>
      <c r="AL164" s="42" t="s">
        <v>394</v>
      </c>
    </row>
    <row r="165" spans="1:38" ht="15" customHeight="1" x14ac:dyDescent="0.2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3"/>
      <c r="AG165" s="3"/>
      <c r="AH165" s="3"/>
      <c r="AI165" s="3"/>
      <c r="AJ165" s="3"/>
      <c r="AK165" s="3"/>
      <c r="AL165" s="48"/>
    </row>
    <row r="166" spans="1:38" s="51" customFormat="1" ht="52.5" customHeight="1" x14ac:dyDescent="0.25">
      <c r="A166" s="72" t="s">
        <v>395</v>
      </c>
      <c r="B166" s="72"/>
      <c r="C166" s="72"/>
      <c r="D166" s="72"/>
      <c r="E166" s="72"/>
      <c r="F166" s="72"/>
      <c r="G166" s="72"/>
      <c r="H166" s="49"/>
      <c r="I166" s="50"/>
      <c r="J166" s="50"/>
      <c r="K166" s="50"/>
      <c r="L166" s="50"/>
      <c r="M166" s="50"/>
      <c r="N166" s="50"/>
      <c r="O166" s="50"/>
      <c r="P166" s="50"/>
      <c r="Q166" s="50"/>
      <c r="R166" s="50"/>
      <c r="S166" s="50"/>
      <c r="T166" s="50"/>
      <c r="U166" s="50"/>
      <c r="AC166" s="52"/>
      <c r="AD166" s="52"/>
      <c r="AG166" s="53"/>
      <c r="AH166" s="53"/>
      <c r="AI166" s="53"/>
      <c r="AJ166" s="53"/>
      <c r="AK166" s="53"/>
      <c r="AL166" s="53"/>
    </row>
    <row r="167" spans="1:38" s="54" customFormat="1" ht="63.75" customHeight="1" x14ac:dyDescent="0.25">
      <c r="A167" s="72" t="s">
        <v>396</v>
      </c>
      <c r="B167" s="72"/>
      <c r="C167" s="72"/>
      <c r="D167" s="72"/>
      <c r="E167" s="72"/>
      <c r="F167" s="72"/>
      <c r="G167" s="72"/>
      <c r="H167" s="49"/>
      <c r="I167" s="50"/>
      <c r="J167"/>
      <c r="K167"/>
      <c r="L167"/>
      <c r="M167" s="50"/>
      <c r="N167" s="50"/>
      <c r="O167" s="50"/>
      <c r="P167" s="50"/>
      <c r="Q167" s="50"/>
      <c r="R167" s="50"/>
      <c r="S167" s="50"/>
      <c r="T167" s="50"/>
      <c r="U167" s="50"/>
    </row>
    <row r="168" spans="1:38" s="54" customFormat="1" ht="26.25" customHeight="1" x14ac:dyDescent="0.25">
      <c r="A168" s="72" t="s">
        <v>397</v>
      </c>
      <c r="B168" s="72"/>
      <c r="C168" s="72"/>
      <c r="D168" s="72"/>
      <c r="E168" s="72"/>
      <c r="F168" s="72"/>
      <c r="G168" s="72"/>
      <c r="H168" s="49"/>
      <c r="I168" s="50"/>
      <c r="J168"/>
      <c r="K168"/>
      <c r="L168"/>
      <c r="M168" s="50"/>
      <c r="N168" s="50"/>
      <c r="O168" s="50"/>
      <c r="P168" s="50"/>
      <c r="Q168" s="50"/>
      <c r="R168" s="50"/>
      <c r="S168" s="50"/>
      <c r="T168" s="50"/>
      <c r="U168" s="50"/>
    </row>
    <row r="169" spans="1:38" s="51" customFormat="1" ht="26.25" customHeight="1" x14ac:dyDescent="0.25">
      <c r="A169" s="72" t="s">
        <v>398</v>
      </c>
      <c r="B169" s="72"/>
      <c r="C169" s="72"/>
      <c r="D169" s="72"/>
      <c r="E169" s="72"/>
      <c r="F169" s="72"/>
      <c r="G169" s="72"/>
      <c r="H169" s="49"/>
      <c r="I169" s="50"/>
      <c r="J169"/>
      <c r="K169"/>
      <c r="L169"/>
      <c r="M169" s="50"/>
      <c r="N169" s="50"/>
      <c r="O169" s="50"/>
      <c r="P169" s="50"/>
      <c r="Q169" s="50"/>
      <c r="R169" s="50"/>
      <c r="S169" s="50"/>
      <c r="T169" s="50"/>
      <c r="U169" s="50"/>
      <c r="AC169" s="52"/>
      <c r="AD169" s="52"/>
      <c r="AG169" s="53"/>
      <c r="AH169" s="53"/>
      <c r="AI169" s="53"/>
      <c r="AJ169" s="53"/>
      <c r="AK169" s="53"/>
      <c r="AL169" s="53"/>
    </row>
    <row r="170" spans="1:38" s="54" customFormat="1" ht="52.5" customHeight="1" x14ac:dyDescent="0.25">
      <c r="A170" s="72" t="s">
        <v>399</v>
      </c>
      <c r="B170" s="72"/>
      <c r="C170" s="72"/>
      <c r="D170" s="72"/>
      <c r="E170" s="72"/>
      <c r="F170" s="72"/>
      <c r="G170" s="72"/>
      <c r="H170" s="49"/>
      <c r="I170" s="50"/>
      <c r="J170"/>
      <c r="K170"/>
      <c r="L170"/>
      <c r="M170" s="50"/>
      <c r="N170" s="50"/>
      <c r="O170" s="50"/>
      <c r="P170" s="50"/>
      <c r="Q170" s="50"/>
      <c r="R170" s="50"/>
      <c r="S170" s="50"/>
      <c r="T170" s="50"/>
      <c r="U170" s="50"/>
    </row>
    <row r="184" spans="3:3" x14ac:dyDescent="0.25">
      <c r="C184" s="1"/>
    </row>
    <row r="185" spans="3:3" x14ac:dyDescent="0.25">
      <c r="C185" s="1"/>
    </row>
  </sheetData>
  <mergeCells count="15">
    <mergeCell ref="AF10:AL11"/>
    <mergeCell ref="X11:AB11"/>
    <mergeCell ref="A166:G166"/>
    <mergeCell ref="A167:G167"/>
    <mergeCell ref="A10:A12"/>
    <mergeCell ref="B10:D12"/>
    <mergeCell ref="E10:H11"/>
    <mergeCell ref="I10:L11"/>
    <mergeCell ref="M10:M11"/>
    <mergeCell ref="N10:P11"/>
    <mergeCell ref="A168:G168"/>
    <mergeCell ref="A169:G169"/>
    <mergeCell ref="A170:G170"/>
    <mergeCell ref="Q10:V11"/>
    <mergeCell ref="W10:AD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1990</vt:lpstr>
      <vt:lpstr>1991</vt:lpstr>
      <vt:lpstr>1992</vt:lpstr>
      <vt:lpstr>1993</vt:lpstr>
      <vt:lpstr>1994</vt:lpstr>
      <vt:lpstr>1995</vt:lpstr>
      <vt:lpstr>1996</vt:lpstr>
      <vt:lpstr>1997</vt: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vector>
  </TitlesOfParts>
  <Company>met.no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CLRTAP Reporting templates version 2007</dc:title>
  <dc:creator>Vigdis Vestreng</dc:creator>
  <cp:lastModifiedBy>LE ROY Marion</cp:lastModifiedBy>
  <cp:lastPrinted>2009-10-12T08:41:14Z</cp:lastPrinted>
  <dcterms:created xsi:type="dcterms:W3CDTF">2006-04-07T12:02:49Z</dcterms:created>
  <dcterms:modified xsi:type="dcterms:W3CDTF">2026-03-11T15:33:50Z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aveCode">
    <vt:r8>752248108386993</vt:r8>
  </property>
</Properties>
</file>