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19"/>
  <workbookPr backupFile="1"/>
  <mc:AlternateContent xmlns:mc="http://schemas.openxmlformats.org/markup-compatibility/2006">
    <mc:Choice Requires="x15">
      <x15ac:absPath xmlns:x15ac="http://schemas.microsoft.com/office/spreadsheetml/2010/11/ac" url="C:\Users\cvandriessche\Downloads\CSC FR NL ET ANNEXES\Annexe 2_Détails du projet\"/>
    </mc:Choice>
  </mc:AlternateContent>
  <xr:revisionPtr revIDLastSave="0" documentId="8_{4B5D48FE-AF62-4B90-9831-C61E2704C751}" xr6:coauthVersionLast="47" xr6:coauthVersionMax="47" xr10:uidLastSave="{00000000-0000-0000-0000-000000000000}"/>
  <bookViews>
    <workbookView xWindow="28680" yWindow="-120" windowWidth="29040" windowHeight="15840" tabRatio="878" xr2:uid="{00000000-000D-0000-FFFF-FFFF00000000}"/>
  </bookViews>
  <sheets>
    <sheet name="0_Instructions_Richtlijnen" sheetId="14" r:id="rId1"/>
    <sheet name="1.Det.par logement_per woning" sheetId="10" r:id="rId2"/>
    <sheet name="2_Det.par bât_étage_geb_verd" sheetId="15" r:id="rId3"/>
    <sheet name="3_Det.programme_programma" sheetId="23" r:id="rId4"/>
    <sheet name="4_Det.surfaces_oppervlakten" sheetId="8" r:id="rId5"/>
    <sheet name="5_Det.prix log_prijs won" sheetId="17" r:id="rId6"/>
    <sheet name="6_Det.prix éq_prijs uit. " sheetId="21" r:id="rId7"/>
    <sheet name="7_Tableau récapitulatif" sheetId="25" r:id="rId8"/>
    <sheet name="7_ Samenvattende tabel" sheetId="19" r:id="rId9"/>
  </sheets>
  <definedNames>
    <definedName name="acqconv" localSheetId="2">#REF!</definedName>
    <definedName name="acqconv" localSheetId="5">#REF!</definedName>
    <definedName name="acqconv" localSheetId="6">#REF!</definedName>
    <definedName name="acqconv" localSheetId="8">#REF!</definedName>
    <definedName name="acqconv">#REF!</definedName>
    <definedName name="acqlib" localSheetId="2">#REF!</definedName>
    <definedName name="acqlib" localSheetId="5">#REF!</definedName>
    <definedName name="acqlib" localSheetId="6">#REF!</definedName>
    <definedName name="acqlib" localSheetId="8">#REF!</definedName>
    <definedName name="acqlib">#REF!</definedName>
    <definedName name="ACQUISITION" localSheetId="2">#REF!</definedName>
    <definedName name="ACQUISITION" localSheetId="5">#REF!</definedName>
    <definedName name="ACQUISITION" localSheetId="6">#REF!</definedName>
    <definedName name="ACQUISITION" localSheetId="8">#REF!</definedName>
    <definedName name="ACQUISITION">#REF!</definedName>
    <definedName name="AVANCE" localSheetId="2">#REF!</definedName>
    <definedName name="AVANCE" localSheetId="4">#REF!</definedName>
    <definedName name="AVANCE" localSheetId="5">#REF!</definedName>
    <definedName name="AVANCE" localSheetId="6">#REF!</definedName>
    <definedName name="AVANCE" localSheetId="8">#REF!</definedName>
    <definedName name="AVANCE">#REF!</definedName>
    <definedName name="avanconv" localSheetId="2">#REF!</definedName>
    <definedName name="avanconv" localSheetId="5">#REF!</definedName>
    <definedName name="avanconv" localSheetId="6">#REF!</definedName>
    <definedName name="avanconv" localSheetId="8">#REF!</definedName>
    <definedName name="avanconv">#REF!</definedName>
    <definedName name="avanlib" localSheetId="2">#REF!</definedName>
    <definedName name="avanlib" localSheetId="5">#REF!</definedName>
    <definedName name="avanlib" localSheetId="6">#REF!</definedName>
    <definedName name="avanlib" localSheetId="8">#REF!</definedName>
    <definedName name="avanlib">#REF!</definedName>
    <definedName name="BREYNE" localSheetId="2">#REF!</definedName>
    <definedName name="BREYNE" localSheetId="5">#REF!</definedName>
    <definedName name="BREYNE" localSheetId="6">#REF!</definedName>
    <definedName name="BREYNE" localSheetId="8">#REF!</definedName>
    <definedName name="BREYNE">#REF!</definedName>
    <definedName name="BREYNECONV" localSheetId="2">#REF!</definedName>
    <definedName name="BREYNECONV" localSheetId="5">#REF!</definedName>
    <definedName name="BREYNECONV" localSheetId="6">#REF!</definedName>
    <definedName name="BREYNECONV" localSheetId="8">#REF!</definedName>
    <definedName name="BREYNECONV">#REF!</definedName>
    <definedName name="BREYNELIB" localSheetId="2">#REF!</definedName>
    <definedName name="BREYNELIB" localSheetId="5">#REF!</definedName>
    <definedName name="BREYNELIB" localSheetId="6">#REF!</definedName>
    <definedName name="BREYNELIB" localSheetId="8">#REF!</definedName>
    <definedName name="BREYNELIB">#REF!</definedName>
    <definedName name="brutconsconv" localSheetId="2">#REF!</definedName>
    <definedName name="brutconsconv" localSheetId="5">#REF!</definedName>
    <definedName name="brutconsconv" localSheetId="6">#REF!</definedName>
    <definedName name="brutconsconv" localSheetId="8">#REF!</definedName>
    <definedName name="brutconsconv">#REF!</definedName>
    <definedName name="brutconslib" localSheetId="2">#REF!</definedName>
    <definedName name="brutconslib" localSheetId="5">#REF!</definedName>
    <definedName name="brutconslib" localSheetId="6">#REF!</definedName>
    <definedName name="brutconslib" localSheetId="8">#REF!</definedName>
    <definedName name="brutconslib">#REF!</definedName>
    <definedName name="cleconv" localSheetId="2">#REF!</definedName>
    <definedName name="cleconv" localSheetId="5">#REF!</definedName>
    <definedName name="cleconv" localSheetId="6">#REF!</definedName>
    <definedName name="cleconv" localSheetId="8">#REF!</definedName>
    <definedName name="cleconv">#REF!</definedName>
    <definedName name="clelib" localSheetId="2">#REF!</definedName>
    <definedName name="clelib" localSheetId="5">#REF!</definedName>
    <definedName name="clelib" localSheetId="6">#REF!</definedName>
    <definedName name="clelib" localSheetId="8">#REF!</definedName>
    <definedName name="clelib">#REF!</definedName>
    <definedName name="consconv" localSheetId="2">#REF!</definedName>
    <definedName name="consconv" localSheetId="4">#REF!</definedName>
    <definedName name="consconv" localSheetId="5">#REF!</definedName>
    <definedName name="consconv" localSheetId="6">#REF!</definedName>
    <definedName name="consconv" localSheetId="8">#REF!</definedName>
    <definedName name="consconv">#REF!</definedName>
    <definedName name="consdemolconv" localSheetId="2">#REF!</definedName>
    <definedName name="consdemolconv" localSheetId="5">#REF!</definedName>
    <definedName name="consdemolconv" localSheetId="6">#REF!</definedName>
    <definedName name="consdemolconv" localSheetId="8">#REF!</definedName>
    <definedName name="consdemolconv">#REF!</definedName>
    <definedName name="consdemollib" localSheetId="2">#REF!</definedName>
    <definedName name="consdemollib" localSheetId="5">#REF!</definedName>
    <definedName name="consdemollib" localSheetId="6">#REF!</definedName>
    <definedName name="consdemollib" localSheetId="8">#REF!</definedName>
    <definedName name="consdemollib">#REF!</definedName>
    <definedName name="conslib" localSheetId="2">#REF!</definedName>
    <definedName name="conslib" localSheetId="4">#REF!</definedName>
    <definedName name="conslib" localSheetId="5">#REF!</definedName>
    <definedName name="conslib" localSheetId="6">#REF!</definedName>
    <definedName name="conslib" localSheetId="8">#REF!</definedName>
    <definedName name="conslib">#REF!</definedName>
    <definedName name="CONSTRUCTION" localSheetId="2">#REF!</definedName>
    <definedName name="CONSTRUCTION" localSheetId="4">#REF!</definedName>
    <definedName name="CONSTRUCTION" localSheetId="5">#REF!</definedName>
    <definedName name="CONSTRUCTION" localSheetId="6">#REF!</definedName>
    <definedName name="CONSTRUCTION" localSheetId="8">#REF!</definedName>
    <definedName name="CONSTRUCTION">#REF!</definedName>
    <definedName name="CONSTRUCTIONDEMOLITION" localSheetId="2">#REF!</definedName>
    <definedName name="CONSTRUCTIONDEMOLITION" localSheetId="5">#REF!</definedName>
    <definedName name="CONSTRUCTIONDEMOLITION" localSheetId="6">#REF!</definedName>
    <definedName name="CONSTRUCTIONDEMOLITION" localSheetId="8">#REF!</definedName>
    <definedName name="CONSTRUCTIONDEMOLITION">#REF!</definedName>
    <definedName name="CONVENTION" localSheetId="2">#REF!</definedName>
    <definedName name="CONVENTION" localSheetId="4">#REF!</definedName>
    <definedName name="CONVENTION" localSheetId="5">#REF!</definedName>
    <definedName name="CONVENTION" localSheetId="6">#REF!</definedName>
    <definedName name="CONVENTION" localSheetId="8">#REF!</definedName>
    <definedName name="CONVENTION">#REF!</definedName>
    <definedName name="CONVENTIONTOTAL" localSheetId="2">#REF!</definedName>
    <definedName name="CONVENTIONTOTAL" localSheetId="4">#REF!</definedName>
    <definedName name="CONVENTIONTOTAL" localSheetId="5">#REF!</definedName>
    <definedName name="CONVENTIONTOTAL" localSheetId="6">#REF!</definedName>
    <definedName name="CONVENTIONTOTAL" localSheetId="8">#REF!</definedName>
    <definedName name="CONVENTIONTOTAL">#REF!</definedName>
    <definedName name="coutconv" localSheetId="2">#REF!</definedName>
    <definedName name="coutconv" localSheetId="5">#REF!</definedName>
    <definedName name="coutconv" localSheetId="6">#REF!</definedName>
    <definedName name="coutconv" localSheetId="8">#REF!</definedName>
    <definedName name="coutconv">#REF!</definedName>
    <definedName name="coutlib" localSheetId="2">#REF!</definedName>
    <definedName name="coutlib" localSheetId="5">#REF!</definedName>
    <definedName name="coutlib" localSheetId="6">#REF!</definedName>
    <definedName name="coutlib" localSheetId="8">#REF!</definedName>
    <definedName name="coutlib">#REF!</definedName>
    <definedName name="COUTOTAL" localSheetId="2">#REF!</definedName>
    <definedName name="COUTOTAL" localSheetId="4">#REF!</definedName>
    <definedName name="COUTOTAL" localSheetId="5">#REF!</definedName>
    <definedName name="COUTOTAL" localSheetId="6">#REF!</definedName>
    <definedName name="COUTOTAL" localSheetId="8">#REF!</definedName>
    <definedName name="COUTOTAL">#REF!</definedName>
    <definedName name="Darchamp" localSheetId="2">#REF!</definedName>
    <definedName name="Darchamp" localSheetId="5">#REF!</definedName>
    <definedName name="Darchamp" localSheetId="6">#REF!</definedName>
    <definedName name="Darchamp" localSheetId="8">#REF!</definedName>
    <definedName name="Darchamp">#REF!</definedName>
    <definedName name="demolconv" localSheetId="2">#REF!</definedName>
    <definedName name="demolconv" localSheetId="5">#REF!</definedName>
    <definedName name="demolconv" localSheetId="6">#REF!</definedName>
    <definedName name="demolconv" localSheetId="8">#REF!</definedName>
    <definedName name="demolconv">#REF!</definedName>
    <definedName name="DEMOLITION" localSheetId="2">#REF!</definedName>
    <definedName name="DEMOLITION" localSheetId="4">#REF!</definedName>
    <definedName name="DEMOLITION" localSheetId="5">#REF!</definedName>
    <definedName name="DEMOLITION" localSheetId="6">#REF!</definedName>
    <definedName name="DEMOLITION" localSheetId="8">#REF!</definedName>
    <definedName name="DEMOLITION">#REF!</definedName>
    <definedName name="demollib" localSheetId="2">#REF!</definedName>
    <definedName name="demollib" localSheetId="5">#REF!</definedName>
    <definedName name="demollib" localSheetId="6">#REF!</definedName>
    <definedName name="demollib" localSheetId="8">#REF!</definedName>
    <definedName name="demollib">#REF!</definedName>
    <definedName name="ENTITECONV" localSheetId="2">#REF!</definedName>
    <definedName name="ENTITECONV" localSheetId="5">#REF!</definedName>
    <definedName name="ENTITECONV" localSheetId="6">#REF!</definedName>
    <definedName name="ENTITECONV" localSheetId="8">#REF!</definedName>
    <definedName name="ENTITECONV">#REF!</definedName>
    <definedName name="ETUDE" localSheetId="2">#REF!</definedName>
    <definedName name="ETUDE" localSheetId="4">#REF!</definedName>
    <definedName name="ETUDE" localSheetId="5">#REF!</definedName>
    <definedName name="ETUDE" localSheetId="6">#REF!</definedName>
    <definedName name="ETUDE" localSheetId="8">#REF!</definedName>
    <definedName name="ETUDE">#REF!</definedName>
    <definedName name="etudeconv" localSheetId="2">#REF!</definedName>
    <definedName name="etudeconv" localSheetId="5">#REF!</definedName>
    <definedName name="etudeconv" localSheetId="6">#REF!</definedName>
    <definedName name="etudeconv" localSheetId="8">#REF!</definedName>
    <definedName name="etudeconv">#REF!</definedName>
    <definedName name="etudelib" localSheetId="2">#REF!</definedName>
    <definedName name="etudelib" localSheetId="5">#REF!</definedName>
    <definedName name="etudelib" localSheetId="6">#REF!</definedName>
    <definedName name="etudelib" localSheetId="8">#REF!</definedName>
    <definedName name="etudelib">#REF!</definedName>
    <definedName name="etudesdrb" localSheetId="2">#REF!</definedName>
    <definedName name="etudesdrb" localSheetId="4">#REF!</definedName>
    <definedName name="etudesdrb" localSheetId="5">#REF!</definedName>
    <definedName name="etudesdrb" localSheetId="6">#REF!</definedName>
    <definedName name="etudesdrb" localSheetId="8">#REF!</definedName>
    <definedName name="etudesdrb">#REF!</definedName>
    <definedName name="EURO" localSheetId="2">#REF!</definedName>
    <definedName name="EURO" localSheetId="5">#REF!</definedName>
    <definedName name="EURO" localSheetId="6">#REF!</definedName>
    <definedName name="EURO" localSheetId="8">#REF!</definedName>
    <definedName name="EURO">#REF!</definedName>
    <definedName name="GESTION" localSheetId="2">#REF!</definedName>
    <definedName name="GESTION" localSheetId="4">#REF!</definedName>
    <definedName name="GESTION" localSheetId="5">#REF!</definedName>
    <definedName name="GESTION" localSheetId="6">#REF!</definedName>
    <definedName name="GESTION" localSheetId="8">#REF!</definedName>
    <definedName name="GESTION">#REF!</definedName>
    <definedName name="GESTION2" localSheetId="2">#REF!</definedName>
    <definedName name="GESTION2" localSheetId="4">#REF!</definedName>
    <definedName name="GESTION2" localSheetId="5">#REF!</definedName>
    <definedName name="GESTION2" localSheetId="6">#REF!</definedName>
    <definedName name="GESTION2" localSheetId="8">#REF!</definedName>
    <definedName name="GESTION2">#REF!</definedName>
    <definedName name="HONORAIRE" localSheetId="2">#REF!</definedName>
    <definedName name="HONORAIRE" localSheetId="5">#REF!</definedName>
    <definedName name="HONORAIRE" localSheetId="6">#REF!</definedName>
    <definedName name="HONORAIRE" localSheetId="8">#REF!</definedName>
    <definedName name="HONORAIRE">#REF!</definedName>
    <definedName name="honorconv" localSheetId="2">#REF!</definedName>
    <definedName name="honorconv" localSheetId="5">#REF!</definedName>
    <definedName name="honorconv" localSheetId="6">#REF!</definedName>
    <definedName name="honorconv" localSheetId="8">#REF!</definedName>
    <definedName name="honorconv">#REF!</definedName>
    <definedName name="honorlib" localSheetId="2">#REF!</definedName>
    <definedName name="honorlib" localSheetId="5">#REF!</definedName>
    <definedName name="honorlib" localSheetId="6">#REF!</definedName>
    <definedName name="honorlib" localSheetId="8">#REF!</definedName>
    <definedName name="honorlib">#REF!</definedName>
    <definedName name="INTERCALAIRE" localSheetId="2">#REF!</definedName>
    <definedName name="INTERCALAIRE" localSheetId="4">#REF!</definedName>
    <definedName name="INTERCALAIRE" localSheetId="5">#REF!</definedName>
    <definedName name="INTERCALAIRE" localSheetId="6">#REF!</definedName>
    <definedName name="INTERCALAIRE" localSheetId="8">#REF!</definedName>
    <definedName name="INTERCALAIRE">#REF!</definedName>
    <definedName name="intercalconv" localSheetId="2">#REF!</definedName>
    <definedName name="intercalconv" localSheetId="4">#REF!</definedName>
    <definedName name="intercalconv" localSheetId="5">#REF!</definedName>
    <definedName name="intercalconv" localSheetId="6">#REF!</definedName>
    <definedName name="intercalconv" localSheetId="8">#REF!</definedName>
    <definedName name="intercalconv">#REF!</definedName>
    <definedName name="intercallib" localSheetId="2">#REF!</definedName>
    <definedName name="intercallib" localSheetId="4">#REF!</definedName>
    <definedName name="intercallib" localSheetId="5">#REF!</definedName>
    <definedName name="intercallib" localSheetId="6">#REF!</definedName>
    <definedName name="intercallib" localSheetId="8">#REF!</definedName>
    <definedName name="intercallib">#REF!</definedName>
    <definedName name="interetbreyneconv" localSheetId="2">#REF!</definedName>
    <definedName name="interetbreyneconv" localSheetId="5">#REF!</definedName>
    <definedName name="interetbreyneconv" localSheetId="6">#REF!</definedName>
    <definedName name="interetbreyneconv" localSheetId="8">#REF!</definedName>
    <definedName name="interetbreyneconv">#REF!</definedName>
    <definedName name="MARGE" localSheetId="2">#REF!</definedName>
    <definedName name="MARGE" localSheetId="4">#REF!</definedName>
    <definedName name="MARGE" localSheetId="5">#REF!</definedName>
    <definedName name="MARGE" localSheetId="6">#REF!</definedName>
    <definedName name="MARGE" localSheetId="8">#REF!</definedName>
    <definedName name="MARGE">#REF!</definedName>
    <definedName name="margeconv" localSheetId="2">#REF!</definedName>
    <definedName name="margeconv" localSheetId="5">#REF!</definedName>
    <definedName name="margeconv" localSheetId="6">#REF!</definedName>
    <definedName name="margeconv" localSheetId="8">#REF!</definedName>
    <definedName name="margeconv">#REF!</definedName>
    <definedName name="margelib" localSheetId="2">#REF!</definedName>
    <definedName name="margelib" localSheetId="5">#REF!</definedName>
    <definedName name="margelib" localSheetId="6">#REF!</definedName>
    <definedName name="margelib" localSheetId="8">#REF!</definedName>
    <definedName name="margelib">#REF!</definedName>
    <definedName name="PONDERATION" localSheetId="2">#REF!</definedName>
    <definedName name="PONDERATION" localSheetId="4">#REF!</definedName>
    <definedName name="PONDERATION" localSheetId="5">#REF!</definedName>
    <definedName name="PONDERATION" localSheetId="6">#REF!</definedName>
    <definedName name="PONDERATION" localSheetId="8">#REF!</definedName>
    <definedName name="PONDERATION">#REF!</definedName>
    <definedName name="Pondération" localSheetId="2">#REF!</definedName>
    <definedName name="Pondération" localSheetId="5">#REF!</definedName>
    <definedName name="Pondération" localSheetId="6">#REF!</definedName>
    <definedName name="Pondération" localSheetId="8">#REF!</definedName>
    <definedName name="Pondération">#REF!</definedName>
    <definedName name="_xlnm.Print_Area" localSheetId="0">'0_Instructions_Richtlijnen'!$B$2:$K$20</definedName>
    <definedName name="_xlnm.Print_Area" localSheetId="1">'1.Det.par logement_per woning'!$B$2:$U$54</definedName>
    <definedName name="_xlnm.Print_Area" localSheetId="2">'2_Det.par bât_étage_geb_verd'!$B$2:$M$38</definedName>
    <definedName name="_xlnm.Print_Area" localSheetId="4">'4_Det.surfaces_oppervlakten'!$B$2:$D$72</definedName>
    <definedName name="_xlnm.Print_Area" localSheetId="5">'5_Det.prix log_prijs won'!$B$5:$O$77</definedName>
    <definedName name="_xlnm.Print_Area" localSheetId="6">'6_Det.prix éq_prijs uit. '!$B$5:$O$77</definedName>
    <definedName name="_xlnm.Print_Area" localSheetId="8">'7_ Samenvattende tabel'!$B$2:$H$38</definedName>
    <definedName name="PROMO" localSheetId="2">#REF!</definedName>
    <definedName name="PROMO" localSheetId="4">#REF!</definedName>
    <definedName name="PROMO" localSheetId="5">#REF!</definedName>
    <definedName name="PROMO" localSheetId="6">#REF!</definedName>
    <definedName name="PROMO" localSheetId="8">#REF!</definedName>
    <definedName name="PROMO">#REF!</definedName>
    <definedName name="PROMO2" localSheetId="2">#REF!</definedName>
    <definedName name="PROMO2" localSheetId="4">#REF!</definedName>
    <definedName name="PROMO2" localSheetId="5">#REF!</definedName>
    <definedName name="PROMO2" localSheetId="6">#REF!</definedName>
    <definedName name="PROMO2" localSheetId="8">#REF!</definedName>
    <definedName name="PROMO2">#REF!</definedName>
    <definedName name="promoconv" localSheetId="2">#REF!</definedName>
    <definedName name="promoconv" localSheetId="5">#REF!</definedName>
    <definedName name="promoconv" localSheetId="6">#REF!</definedName>
    <definedName name="promoconv" localSheetId="8">#REF!</definedName>
    <definedName name="promoconv">#REF!</definedName>
    <definedName name="promolib" localSheetId="2">#REF!</definedName>
    <definedName name="promolib" localSheetId="5">#REF!</definedName>
    <definedName name="promolib" localSheetId="6">#REF!</definedName>
    <definedName name="promolib" localSheetId="8">#REF!</definedName>
    <definedName name="promolib">#REF!</definedName>
    <definedName name="raccorconv" localSheetId="2">#REF!</definedName>
    <definedName name="raccorconv" localSheetId="5">#REF!</definedName>
    <definedName name="raccorconv" localSheetId="6">#REF!</definedName>
    <definedName name="raccorconv" localSheetId="8">#REF!</definedName>
    <definedName name="raccorconv">#REF!</definedName>
    <definedName name="RACCORDEMENT" localSheetId="2">#REF!</definedName>
    <definedName name="RACCORDEMENT" localSheetId="5">#REF!</definedName>
    <definedName name="RACCORDEMENT" localSheetId="6">#REF!</definedName>
    <definedName name="RACCORDEMENT" localSheetId="8">#REF!</definedName>
    <definedName name="RACCORDEMENT">#REF!</definedName>
    <definedName name="raccorlib" localSheetId="2">#REF!</definedName>
    <definedName name="raccorlib" localSheetId="5">#REF!</definedName>
    <definedName name="raccorlib" localSheetId="6">#REF!</definedName>
    <definedName name="raccorlib" localSheetId="8">#REF!</definedName>
    <definedName name="raccorlib">#REF!</definedName>
    <definedName name="recetconv" localSheetId="2">#REF!</definedName>
    <definedName name="recetconv" localSheetId="5">#REF!</definedName>
    <definedName name="recetconv" localSheetId="6">#REF!</definedName>
    <definedName name="recetconv" localSheetId="8">#REF!</definedName>
    <definedName name="recetconv">#REF!</definedName>
    <definedName name="recetlib" localSheetId="2">#REF!</definedName>
    <definedName name="recetlib" localSheetId="5">#REF!</definedName>
    <definedName name="recetlib" localSheetId="6">#REF!</definedName>
    <definedName name="recetlib" localSheetId="8">#REF!</definedName>
    <definedName name="recetlib">#REF!</definedName>
    <definedName name="RECETTE" localSheetId="2">#REF!</definedName>
    <definedName name="RECETTE" localSheetId="5">#REF!</definedName>
    <definedName name="RECETTE" localSheetId="6">#REF!</definedName>
    <definedName name="RECETTE" localSheetId="8">#REF!</definedName>
    <definedName name="RECETTE">#REF!</definedName>
    <definedName name="RECETTE_NETTE" localSheetId="2">#REF!</definedName>
    <definedName name="RECETTE_NETTE" localSheetId="5">#REF!</definedName>
    <definedName name="RECETTE_NETTE" localSheetId="6">#REF!</definedName>
    <definedName name="RECETTE_NETTE" localSheetId="8">#REF!</definedName>
    <definedName name="RECETTE_NETTE">#REF!</definedName>
    <definedName name="RecetteNetteConv" localSheetId="2">#REF!</definedName>
    <definedName name="RecetteNetteConv" localSheetId="5">#REF!</definedName>
    <definedName name="RecetteNetteConv" localSheetId="6">#REF!</definedName>
    <definedName name="RecetteNetteConv" localSheetId="8">#REF!</definedName>
    <definedName name="RecetteNetteConv">#REF!</definedName>
    <definedName name="RecetteNetteLib" localSheetId="2">#REF!</definedName>
    <definedName name="RecetteNetteLib" localSheetId="5">#REF!</definedName>
    <definedName name="RecetteNetteLib" localSheetId="6">#REF!</definedName>
    <definedName name="RecetteNetteLib" localSheetId="8">#REF!</definedName>
    <definedName name="RecetteNetteLib">#REF!</definedName>
    <definedName name="subsconv" localSheetId="2">#REF!</definedName>
    <definedName name="subsconv" localSheetId="5">#REF!</definedName>
    <definedName name="subsconv" localSheetId="6">#REF!</definedName>
    <definedName name="subsconv" localSheetId="8">#REF!</definedName>
    <definedName name="subsconv">#REF!</definedName>
    <definedName name="SUBSIDE" localSheetId="2">#REF!</definedName>
    <definedName name="SUBSIDE" localSheetId="5">#REF!</definedName>
    <definedName name="SUBSIDE" localSheetId="6">#REF!</definedName>
    <definedName name="SUBSIDE" localSheetId="8">#REF!</definedName>
    <definedName name="SUBSIDE">#REF!</definedName>
    <definedName name="subsidenumconv" localSheetId="2">#REF!</definedName>
    <definedName name="subsidenumconv" localSheetId="4">#REF!</definedName>
    <definedName name="subsidenumconv" localSheetId="5">#REF!</definedName>
    <definedName name="subsidenumconv" localSheetId="6">#REF!</definedName>
    <definedName name="subsidenumconv" localSheetId="8">#REF!</definedName>
    <definedName name="subsidenumconv">#REF!</definedName>
    <definedName name="subslib" localSheetId="2">#REF!</definedName>
    <definedName name="subslib" localSheetId="5">#REF!</definedName>
    <definedName name="subslib" localSheetId="6">#REF!</definedName>
    <definedName name="subslib" localSheetId="8">#REF!</definedName>
    <definedName name="subslib">#REF!</definedName>
    <definedName name="Surfacebruteconv" localSheetId="2">#REF!</definedName>
    <definedName name="Surfacebruteconv" localSheetId="5">#REF!</definedName>
    <definedName name="Surfacebruteconv" localSheetId="6">#REF!</definedName>
    <definedName name="Surfacebruteconv" localSheetId="8">#REF!</definedName>
    <definedName name="Surfacebruteconv">#REF!</definedName>
    <definedName name="SURFACENETTE" localSheetId="2">#REF!</definedName>
    <definedName name="SURFACENETTE" localSheetId="4">#REF!</definedName>
    <definedName name="SURFACENETTE" localSheetId="5">#REF!</definedName>
    <definedName name="SURFACENETTE" localSheetId="6">#REF!</definedName>
    <definedName name="SURFACENETTE" localSheetId="8">#REF!</definedName>
    <definedName name="SURFACENETTE">#REF!</definedName>
    <definedName name="surfnetconv" localSheetId="2">#REF!</definedName>
    <definedName name="surfnetconv" localSheetId="5">#REF!</definedName>
    <definedName name="surfnetconv" localSheetId="6">#REF!</definedName>
    <definedName name="surfnetconv" localSheetId="8">#REF!</definedName>
    <definedName name="surfnetconv">#REF!</definedName>
    <definedName name="surfnetlib" localSheetId="2">#REF!</definedName>
    <definedName name="surfnetlib" localSheetId="5">#REF!</definedName>
    <definedName name="surfnetlib" localSheetId="6">#REF!</definedName>
    <definedName name="surfnetlib" localSheetId="8">#REF!</definedName>
    <definedName name="surfnetlib">#REF!</definedName>
    <definedName name="TAXE" localSheetId="2">#REF!</definedName>
    <definedName name="TAXE" localSheetId="5">#REF!</definedName>
    <definedName name="TAXE" localSheetId="6">#REF!</definedName>
    <definedName name="TAXE" localSheetId="8">#REF!</definedName>
    <definedName name="TAXE">#REF!</definedName>
    <definedName name="taxeconv" localSheetId="2">#REF!</definedName>
    <definedName name="taxeconv" localSheetId="5">#REF!</definedName>
    <definedName name="taxeconv" localSheetId="6">#REF!</definedName>
    <definedName name="taxeconv" localSheetId="8">#REF!</definedName>
    <definedName name="taxeconv">#REF!</definedName>
    <definedName name="taxelib" localSheetId="2">#REF!</definedName>
    <definedName name="taxelib" localSheetId="5">#REF!</definedName>
    <definedName name="taxelib" localSheetId="6">#REF!</definedName>
    <definedName name="taxelib" localSheetId="8">#REF!</definedName>
    <definedName name="taxelib">#REF!</definedName>
    <definedName name="TERRAIN" localSheetId="2">#REF!</definedName>
    <definedName name="TERRAIN" localSheetId="4">#REF!</definedName>
    <definedName name="TERRAIN" localSheetId="5">#REF!</definedName>
    <definedName name="TERRAIN" localSheetId="6">#REF!</definedName>
    <definedName name="TERRAIN" localSheetId="8">#REF!</definedName>
    <definedName name="TERRAIN">#REF!</definedName>
    <definedName name="TOTAL_CONSTRUCTION" localSheetId="2">#REF!</definedName>
    <definedName name="TOTAL_CONSTRUCTION" localSheetId="5">#REF!</definedName>
    <definedName name="TOTAL_CONSTRUCTION" localSheetId="6">#REF!</definedName>
    <definedName name="TOTAL_CONSTRUCTION" localSheetId="8">#REF!</definedName>
    <definedName name="TOTAL_CONSTRUCTION">#REF!</definedName>
    <definedName name="TOTAL_Hors_Sol" localSheetId="2">#REF!</definedName>
    <definedName name="TOTAL_Hors_Sol" localSheetId="5">#REF!</definedName>
    <definedName name="TOTAL_Hors_Sol" localSheetId="6">#REF!</definedName>
    <definedName name="TOTAL_Hors_Sol" localSheetId="8">#REF!</definedName>
    <definedName name="TOTAL_Hors_Sol">#REF!</definedName>
    <definedName name="Totalconsconv" localSheetId="2">#REF!</definedName>
    <definedName name="Totalconsconv" localSheetId="5">#REF!</definedName>
    <definedName name="Totalconsconv" localSheetId="6">#REF!</definedName>
    <definedName name="Totalconsconv" localSheetId="8">#REF!</definedName>
    <definedName name="Totalconsconv">#REF!</definedName>
    <definedName name="Totalconslib" localSheetId="2">#REF!</definedName>
    <definedName name="Totalconslib" localSheetId="5">#REF!</definedName>
    <definedName name="Totalconslib" localSheetId="6">#REF!</definedName>
    <definedName name="Totalconslib" localSheetId="8">#REF!</definedName>
    <definedName name="Totalconslib">#REF!</definedName>
    <definedName name="Totalconstructions" localSheetId="2">#REF!</definedName>
    <definedName name="Totalconstructions" localSheetId="5">#REF!</definedName>
    <definedName name="Totalconstructions" localSheetId="6">#REF!</definedName>
    <definedName name="Totalconstructions" localSheetId="8">#REF!</definedName>
    <definedName name="Totalconstructions">#REF!</definedName>
    <definedName name="TOTALNETCONV" localSheetId="2">#REF!</definedName>
    <definedName name="TOTALNETCONV" localSheetId="4">#REF!</definedName>
    <definedName name="TOTALNETCONV" localSheetId="5">#REF!</definedName>
    <definedName name="TOTALNETCONV" localSheetId="6">#REF!</definedName>
    <definedName name="TOTALNETCONV" localSheetId="8">#REF!</definedName>
    <definedName name="TOTALNETCONV">#REF!</definedName>
    <definedName name="TOTALNETLIB" localSheetId="2">#REF!</definedName>
    <definedName name="TOTALNETLIB" localSheetId="4">#REF!</definedName>
    <definedName name="TOTALNETLIB" localSheetId="5">#REF!</definedName>
    <definedName name="TOTALNETLIB" localSheetId="6">#REF!</definedName>
    <definedName name="TOTALNETLIB" localSheetId="8">#REF!</definedName>
    <definedName name="TOTALNETLIB">#REF!</definedName>
    <definedName name="tvaconv" localSheetId="2">#REF!</definedName>
    <definedName name="tvaconv" localSheetId="5">#REF!</definedName>
    <definedName name="tvaconv" localSheetId="6">#REF!</definedName>
    <definedName name="tvaconv" localSheetId="8">#REF!</definedName>
    <definedName name="tvaconv">#REF!</definedName>
    <definedName name="tvalib" localSheetId="2">#REF!</definedName>
    <definedName name="tvalib" localSheetId="5">#REF!</definedName>
    <definedName name="tvalib" localSheetId="6">#REF!</definedName>
    <definedName name="tvalib" localSheetId="8">#REF!</definedName>
    <definedName name="tvalib">#REF!</definedName>
  </definedNames>
  <calcPr calcId="191028"/>
  <customWorkbookViews>
    <customWorkbookView name="M. FRÈRE - Affichage personnalisé" guid="{22753E85-608F-402F-A7A2-FBAD19EF1A0D}" mergeInterval="0" personalView="1" maximized="1" windowWidth="776" windowHeight="565" tabRatio="435"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8" i="25" l="1"/>
  <c r="G30" i="25" l="1"/>
  <c r="E14" i="19" l="1"/>
  <c r="G14" i="19" s="1"/>
  <c r="E27" i="19"/>
  <c r="E14" i="25"/>
  <c r="G14" i="25" s="1"/>
  <c r="G31" i="19" l="1"/>
  <c r="G30" i="19"/>
  <c r="G31" i="25"/>
  <c r="G28" i="19"/>
  <c r="G28" i="25"/>
  <c r="F28" i="19" l="1"/>
  <c r="F28" i="25" l="1"/>
  <c r="F89" i="23"/>
  <c r="F88" i="23"/>
  <c r="F87" i="23"/>
  <c r="F83" i="23"/>
  <c r="F66" i="23"/>
  <c r="F60" i="23"/>
  <c r="F52" i="23"/>
  <c r="F47" i="23"/>
  <c r="F41" i="23"/>
  <c r="F39" i="23"/>
  <c r="F38" i="23"/>
  <c r="F82" i="23" s="1"/>
  <c r="F37" i="23"/>
  <c r="F81" i="23" s="1"/>
  <c r="F79" i="23" s="1"/>
  <c r="F35" i="23"/>
  <c r="D35" i="23"/>
  <c r="C35" i="23"/>
  <c r="E11" i="19" l="1"/>
  <c r="G11" i="19" s="1"/>
  <c r="E11" i="25"/>
  <c r="G11" i="25" s="1"/>
  <c r="F85" i="23"/>
  <c r="V57" i="21" l="1"/>
  <c r="L63" i="21"/>
  <c r="J25" i="21"/>
  <c r="J42" i="21" s="1"/>
  <c r="J16" i="21"/>
  <c r="L62" i="17" l="1"/>
  <c r="L63" i="17"/>
  <c r="J25" i="17"/>
  <c r="J42" i="17" s="1"/>
  <c r="J16" i="17"/>
  <c r="D60" i="8"/>
  <c r="D49" i="8"/>
  <c r="D47" i="8"/>
  <c r="D46" i="8"/>
  <c r="D44" i="8" s="1"/>
  <c r="D51" i="8" s="1"/>
  <c r="D30" i="8"/>
  <c r="D21" i="8"/>
  <c r="D59" i="8" s="1"/>
  <c r="D57" i="8" s="1"/>
  <c r="D6" i="8"/>
  <c r="L8" i="15"/>
  <c r="J36" i="15"/>
  <c r="J35" i="15"/>
  <c r="J34" i="15"/>
  <c r="J33" i="15"/>
  <c r="J32" i="15"/>
  <c r="J31" i="15"/>
  <c r="J30" i="15"/>
  <c r="J29" i="15"/>
  <c r="J25" i="15"/>
  <c r="J24" i="15"/>
  <c r="J23" i="15"/>
  <c r="J22" i="15"/>
  <c r="J21" i="15"/>
  <c r="J20" i="15"/>
  <c r="J19" i="15"/>
  <c r="J18" i="15"/>
  <c r="J10" i="15"/>
  <c r="J11" i="15"/>
  <c r="J12" i="15"/>
  <c r="J13" i="15"/>
  <c r="J14" i="15"/>
  <c r="J9" i="15"/>
  <c r="J8" i="15"/>
  <c r="J7" i="15"/>
  <c r="H38" i="15"/>
  <c r="G38" i="15"/>
  <c r="E38" i="15"/>
  <c r="H27" i="15"/>
  <c r="G27" i="15"/>
  <c r="E27" i="15"/>
  <c r="E16" i="15"/>
  <c r="G16" i="15"/>
  <c r="L16" i="15" s="1"/>
  <c r="H16" i="15"/>
  <c r="E13" i="25" l="1"/>
  <c r="G13" i="25" s="1"/>
  <c r="E13" i="19"/>
  <c r="G13" i="19" s="1"/>
  <c r="D37" i="8"/>
  <c r="E27" i="25"/>
  <c r="G27" i="25"/>
  <c r="G27" i="19"/>
  <c r="J16" i="15"/>
  <c r="J38" i="15"/>
  <c r="D13" i="8"/>
  <c r="J27" i="15"/>
  <c r="X57" i="21"/>
  <c r="F27" i="19" l="1"/>
  <c r="G33" i="19"/>
  <c r="G33" i="25"/>
  <c r="F27" i="25"/>
  <c r="Z57" i="21"/>
  <c r="E30" i="25"/>
  <c r="F30" i="25" s="1"/>
  <c r="E30" i="19"/>
  <c r="F30" i="19" s="1"/>
  <c r="D53" i="8"/>
  <c r="F60" i="21"/>
  <c r="F59" i="21"/>
  <c r="F57" i="21"/>
  <c r="J57" i="21" s="1"/>
  <c r="J59" i="21" l="1"/>
  <c r="L59" i="21" s="1"/>
  <c r="J60" i="21"/>
  <c r="L60" i="21" s="1"/>
  <c r="X56" i="21"/>
  <c r="Z56" i="21"/>
  <c r="F58" i="21"/>
  <c r="J58" i="21" s="1"/>
  <c r="L57" i="21"/>
  <c r="J56" i="21" l="1"/>
  <c r="L58" i="21"/>
  <c r="L56" i="21" s="1"/>
  <c r="J68" i="21" l="1"/>
  <c r="L68" i="21" s="1"/>
  <c r="J44" i="21" a="1"/>
  <c r="J44" i="21" s="1"/>
  <c r="F59" i="17"/>
  <c r="J59" i="17" s="1"/>
  <c r="L59" i="17" s="1"/>
  <c r="F58" i="17"/>
  <c r="J58" i="17" s="1"/>
  <c r="L58" i="17" s="1"/>
  <c r="F57" i="17"/>
  <c r="J57" i="17" s="1"/>
  <c r="E20" i="25" l="1"/>
  <c r="G20" i="25" s="1"/>
  <c r="E20" i="19"/>
  <c r="G20" i="19" s="1"/>
  <c r="J56" i="17"/>
  <c r="L57" i="17"/>
  <c r="L56" i="17" s="1"/>
  <c r="J68" i="17" l="1"/>
  <c r="L68" i="17" s="1"/>
  <c r="J44" i="17" a="1"/>
  <c r="J44" i="17" s="1"/>
  <c r="D55" i="8"/>
  <c r="H38" i="10"/>
  <c r="I38" i="10"/>
  <c r="C11" i="23" s="1"/>
  <c r="J38" i="10"/>
  <c r="C13" i="23" s="1"/>
  <c r="K38" i="10"/>
  <c r="C14" i="23" s="1"/>
  <c r="L38" i="10"/>
  <c r="C16" i="23" s="1"/>
  <c r="M38" i="10"/>
  <c r="C17" i="23" s="1"/>
  <c r="N38" i="10"/>
  <c r="C19" i="23" s="1"/>
  <c r="O38" i="10"/>
  <c r="C20" i="23" s="1"/>
  <c r="P38" i="10"/>
  <c r="C22" i="23" s="1"/>
  <c r="Q38" i="10"/>
  <c r="C23" i="23" s="1"/>
  <c r="H52" i="10"/>
  <c r="D10" i="23" s="1"/>
  <c r="I52" i="10"/>
  <c r="D11" i="23" s="1"/>
  <c r="J52" i="10"/>
  <c r="D13" i="23" s="1"/>
  <c r="K52" i="10"/>
  <c r="D14" i="23" s="1"/>
  <c r="L52" i="10"/>
  <c r="D16" i="23" s="1"/>
  <c r="D15" i="23" s="1"/>
  <c r="M52" i="10"/>
  <c r="D17" i="23" s="1"/>
  <c r="N52" i="10"/>
  <c r="D19" i="23" s="1"/>
  <c r="O52" i="10"/>
  <c r="D20" i="23" s="1"/>
  <c r="P52" i="10"/>
  <c r="D22" i="23" s="1"/>
  <c r="Q52" i="10"/>
  <c r="D23" i="23" s="1"/>
  <c r="D12" i="23" l="1"/>
  <c r="F17" i="23"/>
  <c r="D29" i="23"/>
  <c r="F14" i="23"/>
  <c r="D9" i="23"/>
  <c r="D28" i="23"/>
  <c r="F23" i="23"/>
  <c r="D18" i="23"/>
  <c r="D21" i="23"/>
  <c r="F20" i="23"/>
  <c r="F22" i="23"/>
  <c r="C21" i="23"/>
  <c r="C18" i="23"/>
  <c r="F19" i="23"/>
  <c r="C15" i="23"/>
  <c r="F16" i="23"/>
  <c r="C12" i="23"/>
  <c r="F12" i="23" s="1"/>
  <c r="F13" i="23"/>
  <c r="F11" i="23"/>
  <c r="C29" i="23"/>
  <c r="F29" i="23" s="1"/>
  <c r="H54" i="10"/>
  <c r="C10" i="23"/>
  <c r="G64" i="21"/>
  <c r="J64" i="21" s="1"/>
  <c r="G52" i="21"/>
  <c r="G54" i="21"/>
  <c r="J54" i="21" s="1"/>
  <c r="L54" i="21" s="1"/>
  <c r="G50" i="21"/>
  <c r="J50" i="21" s="1"/>
  <c r="N54" i="10"/>
  <c r="I54" i="10"/>
  <c r="J54" i="10"/>
  <c r="O54" i="10"/>
  <c r="P54" i="10"/>
  <c r="Q54" i="10"/>
  <c r="M54" i="10"/>
  <c r="L54" i="10"/>
  <c r="K54" i="10"/>
  <c r="D26" i="23" l="1"/>
  <c r="F18" i="23"/>
  <c r="F21" i="23"/>
  <c r="D32" i="23"/>
  <c r="D25" i="23"/>
  <c r="D7" i="23"/>
  <c r="C26" i="23"/>
  <c r="F26" i="23" s="1"/>
  <c r="F15" i="23"/>
  <c r="C28" i="23"/>
  <c r="F28" i="23" s="1"/>
  <c r="C9" i="23"/>
  <c r="F10" i="23"/>
  <c r="J52" i="21"/>
  <c r="L52" i="21" s="1"/>
  <c r="L64" i="21"/>
  <c r="L62" i="21" s="1"/>
  <c r="J62" i="21"/>
  <c r="X66" i="21" s="1"/>
  <c r="L50" i="21"/>
  <c r="G64" i="17"/>
  <c r="J64" i="17" s="1"/>
  <c r="G54" i="17"/>
  <c r="J54" i="17" s="1"/>
  <c r="G50" i="17"/>
  <c r="J50" i="17" s="1"/>
  <c r="G52" i="17"/>
  <c r="J52" i="17" s="1"/>
  <c r="L38" i="15"/>
  <c r="L36" i="15"/>
  <c r="L35" i="15"/>
  <c r="L34" i="15"/>
  <c r="L33" i="15"/>
  <c r="L32" i="15"/>
  <c r="L31" i="15"/>
  <c r="L30" i="15"/>
  <c r="L27" i="15"/>
  <c r="L25" i="15"/>
  <c r="L24" i="15"/>
  <c r="L23" i="15"/>
  <c r="L22" i="15"/>
  <c r="L21" i="15"/>
  <c r="L20" i="15"/>
  <c r="L19" i="15"/>
  <c r="L13" i="15"/>
  <c r="L14" i="15"/>
  <c r="L9" i="15"/>
  <c r="L10" i="15"/>
  <c r="L11" i="15"/>
  <c r="L12" i="15"/>
  <c r="U52" i="10"/>
  <c r="U38" i="10"/>
  <c r="E42" i="19" l="1"/>
  <c r="E42" i="25"/>
  <c r="E10" i="19"/>
  <c r="G10" i="19" s="1"/>
  <c r="E10" i="25"/>
  <c r="G10" i="25" s="1"/>
  <c r="F9" i="23"/>
  <c r="C25" i="23"/>
  <c r="F25" i="23" s="1"/>
  <c r="C7" i="23"/>
  <c r="C32" i="23"/>
  <c r="F32" i="23" s="1"/>
  <c r="E23" i="19" s="1"/>
  <c r="G23" i="19" s="1"/>
  <c r="Z66" i="21"/>
  <c r="Z72" i="21" s="1"/>
  <c r="X72" i="21"/>
  <c r="L50" i="17"/>
  <c r="L64" i="17"/>
  <c r="L61" i="17" s="1"/>
  <c r="J61" i="17"/>
  <c r="J66" i="17" s="1"/>
  <c r="J70" i="21"/>
  <c r="L70" i="21"/>
  <c r="J66" i="21"/>
  <c r="U54" i="10"/>
  <c r="L54" i="17"/>
  <c r="L52" i="17"/>
  <c r="E41" i="25" l="1"/>
  <c r="L66" i="17"/>
  <c r="L72" i="17" s="1"/>
  <c r="E41" i="19"/>
  <c r="L66" i="21"/>
  <c r="L72" i="21" s="1"/>
  <c r="G42" i="19"/>
  <c r="F42" i="19" s="1"/>
  <c r="F43" i="19" s="1"/>
  <c r="G42" i="25"/>
  <c r="F42" i="25" s="1"/>
  <c r="F43" i="25" s="1"/>
  <c r="E9" i="19"/>
  <c r="G9" i="19" s="1"/>
  <c r="E9" i="25"/>
  <c r="G9" i="25" s="1"/>
  <c r="E31" i="25"/>
  <c r="F31" i="25" s="1"/>
  <c r="E31" i="19"/>
  <c r="F31" i="19" s="1"/>
  <c r="L70" i="17"/>
  <c r="K44" i="23"/>
  <c r="K37" i="23"/>
  <c r="K38" i="23" s="1"/>
  <c r="F7" i="23"/>
  <c r="J70" i="17"/>
  <c r="Q61" i="17"/>
  <c r="J72" i="21"/>
  <c r="E43" i="19" l="1"/>
  <c r="G41" i="19"/>
  <c r="G43" i="19" s="1"/>
  <c r="G41" i="25"/>
  <c r="G43" i="25" s="1"/>
  <c r="E43" i="25"/>
  <c r="E8" i="19"/>
  <c r="G8" i="19" s="1"/>
  <c r="J9" i="19" s="1"/>
  <c r="E8" i="25"/>
  <c r="G8" i="25" s="1"/>
  <c r="J9" i="25" s="1"/>
  <c r="E18" i="19"/>
  <c r="E18" i="25"/>
  <c r="Q63" i="17"/>
  <c r="E17" i="25"/>
  <c r="G17" i="25" s="1"/>
  <c r="E17" i="19"/>
  <c r="J72" i="17"/>
  <c r="E37" i="19" l="1"/>
  <c r="G17" i="19"/>
  <c r="G37" i="19" s="1"/>
  <c r="F37" i="19" s="1"/>
  <c r="E22" i="19"/>
  <c r="G22" i="19" s="1"/>
  <c r="G18" i="25"/>
  <c r="G38" i="25" s="1"/>
  <c r="E38" i="25"/>
  <c r="E38" i="19"/>
  <c r="G18" i="19"/>
  <c r="G38" i="19" s="1"/>
  <c r="E22" i="25"/>
  <c r="E23" i="25"/>
  <c r="E37" i="25"/>
  <c r="G37" i="25"/>
  <c r="J10" i="25"/>
  <c r="J10" i="19"/>
  <c r="D15" i="8"/>
  <c r="F38" i="19" l="1"/>
  <c r="F37" i="25"/>
  <c r="F38" i="25"/>
  <c r="G22" i="25"/>
  <c r="G23" i="25"/>
  <c r="E15" i="25"/>
  <c r="E15" i="19"/>
  <c r="D19" i="8"/>
  <c r="D17" i="8"/>
  <c r="G15" i="19" l="1"/>
  <c r="E21" i="19"/>
  <c r="G21" i="19" s="1"/>
  <c r="G15" i="25"/>
  <c r="E21" i="25"/>
  <c r="G21" i="2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<sst xmlns="http://schemas.openxmlformats.org/spreadsheetml/2006/main" count="806" uniqueCount="419">
  <si>
    <r>
      <t xml:space="preserve">INSTRUCTIONS AU SOUMISSIONNAIRE
</t>
    </r>
    <r>
      <rPr>
        <b/>
        <i/>
        <sz val="16"/>
        <color theme="0"/>
        <rFont val="Calibri"/>
        <family val="2"/>
        <scheme val="minor"/>
      </rPr>
      <t>RICHTLIJNEN AAN DE INSCHRIJVER</t>
    </r>
  </si>
  <si>
    <r>
      <t xml:space="preserve">Généralités
</t>
    </r>
    <r>
      <rPr>
        <b/>
        <i/>
        <sz val="11"/>
        <color theme="0" tint="-0.499984740745262"/>
        <rFont val="Calibri"/>
        <family val="2"/>
        <scheme val="minor"/>
      </rPr>
      <t>Algemeen</t>
    </r>
  </si>
  <si>
    <r>
      <t xml:space="preserve">Remplir uniquement les cases jaunes (pour info, la plupart des autres cellules sont verrouillées afin d’empêcher des modifications non désirées).
</t>
    </r>
    <r>
      <rPr>
        <i/>
        <sz val="11"/>
        <color theme="0" tint="-0.499984740745262"/>
        <rFont val="Calibri"/>
        <family val="2"/>
        <scheme val="minor"/>
      </rPr>
      <t>De gele vakjes invullen (ter info, het grootste deel van de andere cellen zijn vergrendeld om ongewenste wijzigingen te verhinderen).</t>
    </r>
  </si>
  <si>
    <r>
      <t xml:space="preserve">Le fichier excel n'étant pas infaillible, vérifier que les autres données qui se remplissent automatiquement soient bien correctes.
</t>
    </r>
    <r>
      <rPr>
        <i/>
        <sz val="11"/>
        <color theme="0" tint="-0.499984740745262"/>
        <rFont val="Calibri"/>
        <family val="2"/>
        <scheme val="minor"/>
      </rPr>
      <t>Aangezien een excelbestand niet onfeilbaar is, nagaan of de andere gegevens die automatisch ingevuld worden, correct zijn.</t>
    </r>
  </si>
  <si>
    <r>
      <rPr>
        <sz val="11"/>
        <rFont val="Calibri"/>
        <family val="2"/>
        <scheme val="minor"/>
      </rPr>
      <t>Si une erreur ou une anomalie est détectée dans le document, vous devez la signaler au pouvoir adjudicateur avant la remise de l'offre, dans les plus brefs délais du constat.</t>
    </r>
    <r>
      <rPr>
        <sz val="11"/>
        <color rgb="FFFF0000"/>
        <rFont val="Calibri"/>
        <family val="2"/>
        <scheme val="minor"/>
      </rPr>
      <t xml:space="preserve">
</t>
    </r>
    <r>
      <rPr>
        <i/>
        <sz val="11"/>
        <color theme="0" tint="-0.499984740745262"/>
        <rFont val="Calibri"/>
        <family val="2"/>
        <scheme val="minor"/>
      </rPr>
      <t xml:space="preserve">Indien u een fout of onregelmatigheid vaststelt in het document, die zo snel mogelijk en vóór de indiening van de offerte aan de aanbestedende overheid melden. </t>
    </r>
  </si>
  <si>
    <r>
      <rPr>
        <sz val="11"/>
        <rFont val="Calibri"/>
        <family val="2"/>
        <scheme val="minor"/>
      </rPr>
      <t>Les autres modifications que celles indiquées dans les présentes instructions ne sont pas autorisées.</t>
    </r>
    <r>
      <rPr>
        <sz val="11"/>
        <color rgb="FFFF0000"/>
        <rFont val="Calibri"/>
        <family val="2"/>
        <scheme val="minor"/>
      </rPr>
      <t xml:space="preserve">
</t>
    </r>
    <r>
      <rPr>
        <i/>
        <sz val="11"/>
        <color theme="0" tint="-0.499984740745262"/>
        <rFont val="Calibri"/>
        <family val="2"/>
        <scheme val="minor"/>
      </rPr>
      <t xml:space="preserve">Andere wijzigingen dan die vermeld in onderhavige richtlijnen zijn niet toegestaan.  </t>
    </r>
  </si>
  <si>
    <r>
      <t xml:space="preserve">Onglet 1_Détail par logement
</t>
    </r>
    <r>
      <rPr>
        <b/>
        <i/>
        <sz val="11"/>
        <color theme="0" tint="-0.499984740745262"/>
        <rFont val="Calibri"/>
        <family val="2"/>
        <scheme val="minor"/>
      </rPr>
      <t>Tabblad 1_Detail per woning</t>
    </r>
  </si>
  <si>
    <r>
      <t xml:space="preserve">Insérer ou supprimer des lignes logement si nécessaire.
</t>
    </r>
    <r>
      <rPr>
        <i/>
        <sz val="11"/>
        <color theme="0" tint="-0.499984740745262"/>
        <rFont val="Calibri"/>
        <family val="2"/>
        <scheme val="minor"/>
      </rPr>
      <t>Zo nodig lijnen voor woningen invoegen of verwijderen.</t>
    </r>
  </si>
  <si>
    <r>
      <t xml:space="preserve">Onglet 2_Détail par bâtiment_étage
</t>
    </r>
    <r>
      <rPr>
        <b/>
        <i/>
        <sz val="11"/>
        <color theme="0" tint="-0.499984740745262"/>
        <rFont val="Calibri"/>
        <family val="2"/>
        <scheme val="minor"/>
      </rPr>
      <t>Tabblad 2_Detail per gebouw_verdieping</t>
    </r>
  </si>
  <si>
    <r>
      <t xml:space="preserve">Insérer ou supprimer des lignes bâtiment et étage si nécessaire.
</t>
    </r>
    <r>
      <rPr>
        <i/>
        <sz val="11"/>
        <color theme="0" tint="-0.499984740745262"/>
        <rFont val="Calibri"/>
        <family val="2"/>
        <scheme val="minor"/>
      </rPr>
      <t>Zo nodig lijnen voor gebouwen en verdiepingen invoegen of verwijderen.</t>
    </r>
  </si>
  <si>
    <r>
      <t xml:space="preserve">Onglet 5_Détail prix logements et Onglet 6_Détail prix équipement
</t>
    </r>
    <r>
      <rPr>
        <b/>
        <i/>
        <sz val="11"/>
        <color theme="0" tint="-0.499984740745262"/>
        <rFont val="Calibri"/>
        <family val="2"/>
        <scheme val="minor"/>
      </rPr>
      <t xml:space="preserve">Tabblad 5_Detail prijs woningen en Tabblad 6_Detail prijs uitrusting </t>
    </r>
  </si>
  <si>
    <r>
      <t xml:space="preserve">Voir instructions dans l'onglet (cfr remarques préliminaires importantes)
</t>
    </r>
    <r>
      <rPr>
        <i/>
        <sz val="11"/>
        <color theme="0" tint="-0.499984740745262"/>
        <rFont val="Calibri"/>
        <family val="2"/>
        <scheme val="minor"/>
      </rPr>
      <t xml:space="preserve">Zie richtlijnen in het tabblad (cf. belangrijke voorafgaande opmerkingen)  </t>
    </r>
  </si>
  <si>
    <r>
      <t xml:space="preserve">Au niveau des honoraires (ligne 66), lorsque ce tableau est rempli à un autre stade que l'offre, il faut supprimer la formule et reprendre le montant des honoraires forfaitisé à l'offre! = 12% du prix entreprise estimé à l'offre.
</t>
    </r>
    <r>
      <rPr>
        <i/>
        <sz val="11"/>
        <color theme="0" tint="-0.499984740745262"/>
        <rFont val="Calibri"/>
        <family val="2"/>
        <scheme val="minor"/>
      </rPr>
      <t>Wat betreft de honoraria (lijn 66), wanneer deze tabel in een ander stadium dan de offerte wordt ingevuld, moet de formule worden geschrapt en moet het bij de offerte geforfaitariseerde bedrag van de honoraria worden vermeld! = 12% van de bij de offerte geraamde aannemingsprijs.</t>
    </r>
  </si>
  <si>
    <r>
      <t xml:space="preserve">DÉTAIL DU PROJET PAR LOGEMENT
</t>
    </r>
    <r>
      <rPr>
        <b/>
        <i/>
        <sz val="16"/>
        <color theme="0"/>
        <rFont val="Calibri"/>
        <family val="2"/>
        <scheme val="minor"/>
      </rPr>
      <t>DETAIL VAN HET PROJECT PER WONING</t>
    </r>
  </si>
  <si>
    <r>
      <t xml:space="preserve">SURFACES LOGEMENT MINIMALES (rappel)
</t>
    </r>
    <r>
      <rPr>
        <b/>
        <i/>
        <sz val="16"/>
        <color theme="0"/>
        <rFont val="Calibri"/>
        <family val="2"/>
        <scheme val="minor"/>
      </rPr>
      <t>MINIMALE WONINGOPPERVLAKTE (herinnering)</t>
    </r>
  </si>
  <si>
    <r>
      <t xml:space="preserve">Identification logement 
</t>
    </r>
    <r>
      <rPr>
        <sz val="11"/>
        <color theme="1"/>
        <rFont val="Calibri"/>
        <family val="2"/>
        <scheme val="minor"/>
      </rPr>
      <t xml:space="preserve">(par référence à des plans)
</t>
    </r>
    <r>
      <rPr>
        <b/>
        <sz val="11"/>
        <color theme="0" tint="-0.499984740745262"/>
        <rFont val="Calibri"/>
        <family val="2"/>
        <scheme val="minor"/>
      </rPr>
      <t xml:space="preserve">Identificatie woning </t>
    </r>
    <r>
      <rPr>
        <sz val="11"/>
        <color theme="0" tint="-0.499984740745262"/>
        <rFont val="Calibri"/>
        <family val="2"/>
        <scheme val="minor"/>
      </rPr>
      <t xml:space="preserve">
(met verwijzing naar plannen)</t>
    </r>
  </si>
  <si>
    <r>
      <t xml:space="preserve">Bâtiment
</t>
    </r>
    <r>
      <rPr>
        <sz val="11"/>
        <color theme="1"/>
        <rFont val="Calibri"/>
        <family val="2"/>
        <scheme val="minor"/>
      </rPr>
      <t xml:space="preserve">(si plusieurs bâtiments)
</t>
    </r>
    <r>
      <rPr>
        <b/>
        <sz val="11"/>
        <color theme="0" tint="-0.499984740745262"/>
        <rFont val="Calibri"/>
        <family val="2"/>
        <scheme val="minor"/>
      </rPr>
      <t>Gebouw</t>
    </r>
    <r>
      <rPr>
        <sz val="11"/>
        <color theme="0" tint="-0.499984740745262"/>
        <rFont val="Calibri"/>
        <family val="2"/>
        <scheme val="minor"/>
      </rPr>
      <t xml:space="preserve">
(als er verscheidene gebouwen zijn)</t>
    </r>
    <r>
      <rPr>
        <sz val="11"/>
        <color theme="1"/>
        <rFont val="Calibri"/>
        <family val="2"/>
        <scheme val="minor"/>
      </rPr>
      <t xml:space="preserve">
</t>
    </r>
    <r>
      <rPr>
        <i/>
        <sz val="11"/>
        <color theme="1"/>
        <rFont val="Calibri"/>
        <family val="2"/>
        <scheme val="minor"/>
      </rPr>
      <t/>
    </r>
  </si>
  <si>
    <r>
      <t xml:space="preserve">Etage
</t>
    </r>
    <r>
      <rPr>
        <b/>
        <sz val="11"/>
        <color theme="0" tint="-0.499984740745262"/>
        <rFont val="Calibri"/>
        <family val="2"/>
        <scheme val="minor"/>
      </rPr>
      <t>Verdieping</t>
    </r>
    <r>
      <rPr>
        <b/>
        <sz val="11"/>
        <color theme="1"/>
        <rFont val="Calibri"/>
        <family val="2"/>
        <scheme val="minor"/>
      </rPr>
      <t xml:space="preserve">
</t>
    </r>
    <r>
      <rPr>
        <i/>
        <sz val="11"/>
        <color theme="1"/>
        <rFont val="Calibri"/>
        <family val="2"/>
        <scheme val="minor"/>
      </rPr>
      <t/>
    </r>
  </si>
  <si>
    <r>
      <t xml:space="preserve">Type de logement 
</t>
    </r>
    <r>
      <rPr>
        <b/>
        <sz val="11"/>
        <color theme="0" tint="-0.499984740745262"/>
        <rFont val="Calibri"/>
        <family val="2"/>
        <scheme val="minor"/>
      </rPr>
      <t xml:space="preserve">Type woning
</t>
    </r>
    <r>
      <rPr>
        <b/>
        <sz val="11"/>
        <color theme="1"/>
        <rFont val="Calibri"/>
        <family val="2"/>
        <scheme val="minor"/>
      </rPr>
      <t xml:space="preserve">
</t>
    </r>
    <r>
      <rPr>
        <i/>
        <sz val="11"/>
        <color theme="1"/>
        <rFont val="Calibri"/>
        <family val="2"/>
        <scheme val="minor"/>
      </rPr>
      <t xml:space="preserve">Mettre "1" dans case correspondante
</t>
    </r>
    <r>
      <rPr>
        <i/>
        <sz val="11"/>
        <color theme="0" tint="-0.499984740745262"/>
        <rFont val="Calibri"/>
        <family val="2"/>
        <scheme val="minor"/>
      </rPr>
      <t>Plaats "1" in overeenstemmend vakje</t>
    </r>
  </si>
  <si>
    <r>
      <t xml:space="preserve">Cave intégrée au logement? (mettre "v" le cas échéant) </t>
    </r>
    <r>
      <rPr>
        <b/>
        <i/>
        <sz val="11"/>
        <color theme="0" tint="-0.499984740745262"/>
        <rFont val="Calibri"/>
        <family val="2"/>
        <scheme val="minor"/>
      </rPr>
      <t xml:space="preserve">In de woning geïntegreerde kelder (In voorkomend geval, "v" invullen) </t>
    </r>
  </si>
  <si>
    <r>
      <t xml:space="preserve">Surface logement 
(SL)
</t>
    </r>
    <r>
      <rPr>
        <b/>
        <sz val="11"/>
        <color theme="0" tint="-0.499984740745262"/>
        <rFont val="Calibri"/>
        <family val="2"/>
        <scheme val="minor"/>
      </rPr>
      <t>Woning-opp.
(WO)</t>
    </r>
    <r>
      <rPr>
        <b/>
        <sz val="11"/>
        <color theme="1"/>
        <rFont val="Calibri"/>
        <family val="2"/>
        <scheme val="minor"/>
      </rPr>
      <t xml:space="preserve">
</t>
    </r>
  </si>
  <si>
    <r>
      <t xml:space="preserve">Insérer des lignes logement si nécessaire /
</t>
    </r>
    <r>
      <rPr>
        <i/>
        <sz val="11"/>
        <color theme="0" tint="-0.499984740745262"/>
        <rFont val="Calibri"/>
        <family val="2"/>
        <scheme val="minor"/>
      </rPr>
      <t>Zo nodig lijnen voor woningen invoegen</t>
    </r>
  </si>
  <si>
    <r>
      <t xml:space="preserve">Ordonner les logements par bâtiment /
</t>
    </r>
    <r>
      <rPr>
        <i/>
        <sz val="11"/>
        <color theme="0" tint="-0.499984740745262"/>
        <rFont val="Calibri"/>
        <family val="2"/>
        <scheme val="minor"/>
      </rPr>
      <t>De woningen ordenen per gebouw</t>
    </r>
  </si>
  <si>
    <r>
      <t xml:space="preserve">Ordonner les logements par étage / 
</t>
    </r>
    <r>
      <rPr>
        <i/>
        <sz val="11"/>
        <color theme="0" tint="-0.499984740745262"/>
        <rFont val="Calibri"/>
        <family val="2"/>
        <scheme val="minor"/>
      </rPr>
      <t>De woningen ordenen per verdieping</t>
    </r>
  </si>
  <si>
    <r>
      <t xml:space="preserve">1 chambre standard
</t>
    </r>
    <r>
      <rPr>
        <b/>
        <sz val="11"/>
        <color theme="0" tint="-0.499984740745262"/>
        <rFont val="Calibri"/>
        <family val="2"/>
        <scheme val="minor"/>
      </rPr>
      <t>1 slaapkamer standaard</t>
    </r>
  </si>
  <si>
    <r>
      <t xml:space="preserve">1 chambre adapté PMR
</t>
    </r>
    <r>
      <rPr>
        <b/>
        <sz val="11"/>
        <color theme="0" tint="-0.499984740745262"/>
        <rFont val="Calibri"/>
        <family val="2"/>
        <scheme val="minor"/>
      </rPr>
      <t>1 slaapkamer PBM-aangepast</t>
    </r>
  </si>
  <si>
    <r>
      <t xml:space="preserve">2 chambres standard
</t>
    </r>
    <r>
      <rPr>
        <b/>
        <sz val="11"/>
        <color theme="0" tint="-0.499984740745262"/>
        <rFont val="Calibri"/>
        <family val="2"/>
        <scheme val="minor"/>
      </rPr>
      <t>2 slaapkamers standaard</t>
    </r>
  </si>
  <si>
    <r>
      <t xml:space="preserve">2 chambres adapté PMR
</t>
    </r>
    <r>
      <rPr>
        <b/>
        <sz val="11"/>
        <color theme="0" tint="-0.499984740745262"/>
        <rFont val="Calibri"/>
        <family val="2"/>
        <scheme val="minor"/>
      </rPr>
      <t>2 slaapkamers PBM-aangepast</t>
    </r>
  </si>
  <si>
    <r>
      <t xml:space="preserve">3 chambres standard
</t>
    </r>
    <r>
      <rPr>
        <b/>
        <sz val="11"/>
        <color theme="0" tint="-0.499984740745262"/>
        <rFont val="Calibri"/>
        <family val="2"/>
        <scheme val="minor"/>
      </rPr>
      <t>3 slaapkamers standaard</t>
    </r>
  </si>
  <si>
    <r>
      <t xml:space="preserve">3 chambres adapté PMR
</t>
    </r>
    <r>
      <rPr>
        <b/>
        <sz val="11"/>
        <color theme="0" tint="-0.499984740745262"/>
        <rFont val="Calibri"/>
        <family val="2"/>
        <scheme val="minor"/>
      </rPr>
      <t>3 slaapkamers PBM-aangepast</t>
    </r>
  </si>
  <si>
    <r>
      <t>4 chambres standard
4</t>
    </r>
    <r>
      <rPr>
        <b/>
        <sz val="11"/>
        <color theme="0" tint="-0.499984740745262"/>
        <rFont val="Calibri"/>
        <family val="2"/>
        <scheme val="minor"/>
      </rPr>
      <t xml:space="preserve"> slaapkamers standaard</t>
    </r>
  </si>
  <si>
    <r>
      <t>4 chambres adapté PMR
4</t>
    </r>
    <r>
      <rPr>
        <b/>
        <sz val="11"/>
        <color theme="0" tint="-0.499984740745262"/>
        <rFont val="Calibri"/>
        <family val="2"/>
        <scheme val="minor"/>
      </rPr>
      <t xml:space="preserve"> slaapkamers PBM-aangepast</t>
    </r>
  </si>
  <si>
    <r>
      <t>5 chambres standard
5</t>
    </r>
    <r>
      <rPr>
        <b/>
        <sz val="11"/>
        <color theme="0" tint="-0.499984740745262"/>
        <rFont val="Calibri"/>
        <family val="2"/>
        <scheme val="minor"/>
      </rPr>
      <t xml:space="preserve"> slaapkamers standaard</t>
    </r>
  </si>
  <si>
    <r>
      <t>5 chambres adapté PMR
5</t>
    </r>
    <r>
      <rPr>
        <b/>
        <sz val="11"/>
        <color theme="0" tint="-0.499984740745262"/>
        <rFont val="Calibri"/>
        <family val="2"/>
        <scheme val="minor"/>
      </rPr>
      <t xml:space="preserve"> slaapkamers PBM-aangepast</t>
    </r>
  </si>
  <si>
    <r>
      <t xml:space="preserve">Logement standard
</t>
    </r>
    <r>
      <rPr>
        <b/>
        <sz val="11"/>
        <color theme="0" tint="-0.499984740745262"/>
        <rFont val="Calibri"/>
        <family val="2"/>
        <scheme val="minor"/>
      </rPr>
      <t xml:space="preserve">Standaardwoning </t>
    </r>
  </si>
  <si>
    <r>
      <t xml:space="preserve">Logement standard 
+ cave intégrée
</t>
    </r>
    <r>
      <rPr>
        <b/>
        <sz val="11"/>
        <color theme="0" tint="-0.499984740745262"/>
        <rFont val="Calibri"/>
        <family val="2"/>
        <scheme val="minor"/>
      </rPr>
      <t xml:space="preserve">Standaard-woning + geïntegreerde kelder  </t>
    </r>
  </si>
  <si>
    <r>
      <t xml:space="preserve">Logement adapté P.M.R.
</t>
    </r>
    <r>
      <rPr>
        <b/>
        <sz val="11"/>
        <color theme="0" tint="-0.499984740745262"/>
        <rFont val="Calibri"/>
        <family val="2"/>
        <scheme val="minor"/>
      </rPr>
      <t xml:space="preserve">Woning aangepast voor PBM's </t>
    </r>
  </si>
  <si>
    <r>
      <t xml:space="preserve">Logement adapté PMR 
+ cave intégrée
</t>
    </r>
    <r>
      <rPr>
        <b/>
        <sz val="11"/>
        <color theme="0" tint="-0.499984740745262"/>
        <rFont val="Calibri"/>
        <family val="2"/>
        <scheme val="minor"/>
      </rPr>
      <t xml:space="preserve">Woning aangepast voor PBM's + geïntegreerde kelder </t>
    </r>
  </si>
  <si>
    <t>LOGEMENTS SOCIAUX
SOCIALE WONINGEN</t>
  </si>
  <si>
    <r>
      <t>Logement 1 -</t>
    </r>
    <r>
      <rPr>
        <b/>
        <sz val="11"/>
        <color theme="0" tint="-0.499984740745262"/>
        <rFont val="Calibri"/>
        <family val="2"/>
        <scheme val="minor"/>
      </rPr>
      <t>Woning 1</t>
    </r>
  </si>
  <si>
    <t xml:space="preserve"> </t>
  </si>
  <si>
    <r>
      <t xml:space="preserve">Logement 1 chambre </t>
    </r>
    <r>
      <rPr>
        <b/>
        <sz val="11"/>
        <color theme="0" tint="-0.499984740745262"/>
        <rFont val="Calibri"/>
        <family val="2"/>
        <scheme val="minor"/>
      </rPr>
      <t xml:space="preserve">- Woning 1 slpk </t>
    </r>
  </si>
  <si>
    <t>55 m²</t>
  </si>
  <si>
    <t>59 m²</t>
  </si>
  <si>
    <t>86 m²</t>
  </si>
  <si>
    <t>90 m²</t>
  </si>
  <si>
    <r>
      <t xml:space="preserve">Logement 2 </t>
    </r>
    <r>
      <rPr>
        <b/>
        <sz val="11"/>
        <color theme="0" tint="-0.499984740745262"/>
        <rFont val="Calibri"/>
        <family val="2"/>
        <scheme val="minor"/>
      </rPr>
      <t>-Woning 2</t>
    </r>
  </si>
  <si>
    <r>
      <t>Logement 2 chambres</t>
    </r>
    <r>
      <rPr>
        <b/>
        <sz val="11"/>
        <color theme="0" tint="-0.499984740745262"/>
        <rFont val="Calibri"/>
        <family val="2"/>
        <scheme val="minor"/>
      </rPr>
      <t xml:space="preserve"> - Woning 2 slpks </t>
    </r>
  </si>
  <si>
    <t>70 m²</t>
  </si>
  <si>
    <t>74 m²</t>
  </si>
  <si>
    <t>102 m²</t>
  </si>
  <si>
    <t>106 m²</t>
  </si>
  <si>
    <r>
      <t xml:space="preserve">Logement 3 </t>
    </r>
    <r>
      <rPr>
        <b/>
        <sz val="11"/>
        <color theme="0" tint="-0.499984740745262"/>
        <rFont val="Calibri"/>
        <family val="2"/>
        <scheme val="minor"/>
      </rPr>
      <t>-Woning 3</t>
    </r>
  </si>
  <si>
    <r>
      <t>Logement 3 chambres</t>
    </r>
    <r>
      <rPr>
        <b/>
        <sz val="11"/>
        <color rgb="FFFF0000"/>
        <rFont val="Calibri"/>
        <family val="2"/>
        <scheme val="minor"/>
      </rPr>
      <t xml:space="preserve"> </t>
    </r>
    <r>
      <rPr>
        <b/>
        <sz val="11"/>
        <color theme="0" tint="-0.499984740745262"/>
        <rFont val="Calibri"/>
        <family val="2"/>
        <scheme val="minor"/>
      </rPr>
      <t xml:space="preserve">- Woning 3 slpks </t>
    </r>
  </si>
  <si>
    <t>85 m²</t>
  </si>
  <si>
    <t>89 m²</t>
  </si>
  <si>
    <t>124 m²</t>
  </si>
  <si>
    <t>128 m²</t>
  </si>
  <si>
    <r>
      <t xml:space="preserve">Logement 4 </t>
    </r>
    <r>
      <rPr>
        <b/>
        <sz val="11"/>
        <color theme="0" tint="-0.499984740745262"/>
        <rFont val="Calibri"/>
        <family val="2"/>
        <scheme val="minor"/>
      </rPr>
      <t>-Woning 4</t>
    </r>
  </si>
  <si>
    <r>
      <t xml:space="preserve">Logement 4 chambres </t>
    </r>
    <r>
      <rPr>
        <b/>
        <sz val="11"/>
        <color theme="0" tint="-0.499984740745262"/>
        <rFont val="Calibri"/>
        <family val="2"/>
        <scheme val="minor"/>
      </rPr>
      <t xml:space="preserve"> - Woning 4 slpks</t>
    </r>
    <r>
      <rPr>
        <b/>
        <sz val="11"/>
        <color rgb="FFFF0000"/>
        <rFont val="Calibri"/>
        <family val="2"/>
        <scheme val="minor"/>
      </rPr>
      <t xml:space="preserve"> </t>
    </r>
  </si>
  <si>
    <t>100 m²</t>
  </si>
  <si>
    <t>104 m²</t>
  </si>
  <si>
    <t>142 m²</t>
  </si>
  <si>
    <t>146 m²</t>
  </si>
  <si>
    <r>
      <t xml:space="preserve">Logement 5 </t>
    </r>
    <r>
      <rPr>
        <b/>
        <sz val="11"/>
        <color theme="0" tint="-0.499984740745262"/>
        <rFont val="Calibri"/>
        <family val="2"/>
        <scheme val="minor"/>
      </rPr>
      <t>- Woning 5</t>
    </r>
  </si>
  <si>
    <r>
      <t xml:space="preserve">Logement 5 chambres </t>
    </r>
    <r>
      <rPr>
        <b/>
        <sz val="11"/>
        <color theme="0" tint="-0.499984740745262"/>
        <rFont val="Calibri"/>
        <family val="2"/>
        <scheme val="minor"/>
      </rPr>
      <t xml:space="preserve"> - Woning 5 slpks </t>
    </r>
  </si>
  <si>
    <t>120 m²</t>
  </si>
  <si>
    <t>160 m²</t>
  </si>
  <si>
    <t>164 m²</t>
  </si>
  <si>
    <r>
      <t>Logement 6</t>
    </r>
    <r>
      <rPr>
        <b/>
        <sz val="11"/>
        <color theme="0" tint="-0.499984740745262"/>
        <rFont val="Calibri"/>
        <family val="2"/>
        <scheme val="minor"/>
      </rPr>
      <t xml:space="preserve"> - Woning 6</t>
    </r>
  </si>
  <si>
    <r>
      <t xml:space="preserve">Logement 7 </t>
    </r>
    <r>
      <rPr>
        <b/>
        <sz val="11"/>
        <color theme="0" tint="-0.499984740745262"/>
        <rFont val="Calibri"/>
        <family val="2"/>
        <scheme val="minor"/>
      </rPr>
      <t>- Woning 7</t>
    </r>
  </si>
  <si>
    <t xml:space="preserve">Remarque: </t>
  </si>
  <si>
    <r>
      <t>Logement 8</t>
    </r>
    <r>
      <rPr>
        <b/>
        <sz val="11"/>
        <color theme="0" tint="-0.499984740745262"/>
        <rFont val="Calibri"/>
        <family val="2"/>
        <scheme val="minor"/>
      </rPr>
      <t xml:space="preserve"> - Woning 8</t>
    </r>
  </si>
  <si>
    <t>La façon de calculer la surface logement est reprise dans les dispositions techniques et fonctionnelles.</t>
  </si>
  <si>
    <r>
      <t xml:space="preserve">Logement 9 </t>
    </r>
    <r>
      <rPr>
        <b/>
        <sz val="11"/>
        <color theme="0" tint="-0.499984740745262"/>
        <rFont val="Calibri"/>
        <family val="2"/>
        <scheme val="minor"/>
      </rPr>
      <t>- Woning 9</t>
    </r>
  </si>
  <si>
    <t>De berekeningswijze van de woningoppervlakte is opgenomen in de technische en functionele bepalingen</t>
  </si>
  <si>
    <r>
      <t xml:space="preserve">Logement 10 </t>
    </r>
    <r>
      <rPr>
        <b/>
        <sz val="11"/>
        <color theme="0" tint="-0.499984740745262"/>
        <rFont val="Calibri"/>
        <family val="2"/>
        <scheme val="minor"/>
      </rPr>
      <t>- Woning 10</t>
    </r>
  </si>
  <si>
    <r>
      <t xml:space="preserve">Logement 11 </t>
    </r>
    <r>
      <rPr>
        <b/>
        <sz val="11"/>
        <color theme="0" tint="-0.499984740745262"/>
        <rFont val="Calibri"/>
        <family val="2"/>
        <scheme val="minor"/>
      </rPr>
      <t>- Woning 11</t>
    </r>
  </si>
  <si>
    <r>
      <t xml:space="preserve">Logement 12 </t>
    </r>
    <r>
      <rPr>
        <b/>
        <sz val="11"/>
        <color theme="0" tint="-0.499984740745262"/>
        <rFont val="Calibri"/>
        <family val="2"/>
        <scheme val="minor"/>
      </rPr>
      <t>- Woning 12</t>
    </r>
  </si>
  <si>
    <r>
      <t xml:space="preserve">Logement 13 </t>
    </r>
    <r>
      <rPr>
        <b/>
        <sz val="11"/>
        <color theme="0" tint="-0.499984740745262"/>
        <rFont val="Calibri"/>
        <family val="2"/>
        <scheme val="minor"/>
      </rPr>
      <t>- Woning 13</t>
    </r>
  </si>
  <si>
    <r>
      <t xml:space="preserve">Logement 14 </t>
    </r>
    <r>
      <rPr>
        <b/>
        <sz val="11"/>
        <color theme="0" tint="-0.499984740745262"/>
        <rFont val="Calibri"/>
        <family val="2"/>
        <scheme val="minor"/>
      </rPr>
      <t>- Woning 14</t>
    </r>
  </si>
  <si>
    <r>
      <t>Logement 15</t>
    </r>
    <r>
      <rPr>
        <b/>
        <sz val="11"/>
        <color theme="0" tint="-0.499984740745262"/>
        <rFont val="Calibri"/>
        <family val="2"/>
        <scheme val="minor"/>
      </rPr>
      <t xml:space="preserve"> - Woning 15</t>
    </r>
  </si>
  <si>
    <r>
      <t xml:space="preserve">Logement 16 </t>
    </r>
    <r>
      <rPr>
        <b/>
        <sz val="11"/>
        <color theme="0" tint="-0.499984740745262"/>
        <rFont val="Calibri"/>
        <family val="2"/>
        <scheme val="minor"/>
      </rPr>
      <t>- Woning 16</t>
    </r>
  </si>
  <si>
    <r>
      <t xml:space="preserve">Logement 17 </t>
    </r>
    <r>
      <rPr>
        <b/>
        <sz val="11"/>
        <color theme="0" tint="-0.499984740745262"/>
        <rFont val="Calibri"/>
        <family val="2"/>
        <scheme val="minor"/>
      </rPr>
      <t>- Woning 17</t>
    </r>
  </si>
  <si>
    <r>
      <t xml:space="preserve">Logement 18 </t>
    </r>
    <r>
      <rPr>
        <b/>
        <sz val="11"/>
        <color theme="0" tint="-0.499984740745262"/>
        <rFont val="Calibri"/>
        <family val="2"/>
        <scheme val="minor"/>
      </rPr>
      <t>- Woning 18</t>
    </r>
  </si>
  <si>
    <r>
      <t xml:space="preserve">Logement 19 </t>
    </r>
    <r>
      <rPr>
        <b/>
        <sz val="11"/>
        <color theme="0" tint="-0.499984740745262"/>
        <rFont val="Calibri"/>
        <family val="2"/>
        <scheme val="minor"/>
      </rPr>
      <t>- Woning 19</t>
    </r>
  </si>
  <si>
    <r>
      <t xml:space="preserve">Logement 20 </t>
    </r>
    <r>
      <rPr>
        <b/>
        <sz val="11"/>
        <color theme="0" tint="-0.499984740745262"/>
        <rFont val="Calibri"/>
        <family val="2"/>
        <scheme val="minor"/>
      </rPr>
      <t>- Woning 20</t>
    </r>
  </si>
  <si>
    <r>
      <t xml:space="preserve">Logement 21 </t>
    </r>
    <r>
      <rPr>
        <b/>
        <sz val="11"/>
        <color theme="0" tint="-0.499984740745262"/>
        <rFont val="Calibri"/>
        <family val="2"/>
        <scheme val="minor"/>
      </rPr>
      <t>- Woning 21</t>
    </r>
  </si>
  <si>
    <r>
      <t xml:space="preserve">Logement 22 </t>
    </r>
    <r>
      <rPr>
        <b/>
        <sz val="11"/>
        <color theme="0" tint="-0.499984740745262"/>
        <rFont val="Calibri"/>
        <family val="2"/>
        <scheme val="minor"/>
      </rPr>
      <t>- Woning 22</t>
    </r>
  </si>
  <si>
    <r>
      <t xml:space="preserve">Logement 23 </t>
    </r>
    <r>
      <rPr>
        <b/>
        <sz val="11"/>
        <color theme="0" tint="-0.499984740745262"/>
        <rFont val="Calibri"/>
        <family val="2"/>
        <scheme val="minor"/>
      </rPr>
      <t>- Woning 23</t>
    </r>
  </si>
  <si>
    <r>
      <t xml:space="preserve">Logement 24 </t>
    </r>
    <r>
      <rPr>
        <b/>
        <sz val="11"/>
        <color theme="0" tint="-0.499984740745262"/>
        <rFont val="Calibri"/>
        <family val="2"/>
        <scheme val="minor"/>
      </rPr>
      <t>- Woning 24</t>
    </r>
  </si>
  <si>
    <r>
      <t xml:space="preserve">Logement 25 </t>
    </r>
    <r>
      <rPr>
        <b/>
        <sz val="11"/>
        <color theme="0" tint="-0.499984740745262"/>
        <rFont val="Calibri"/>
        <family val="2"/>
        <scheme val="minor"/>
      </rPr>
      <t>- Woning 25</t>
    </r>
  </si>
  <si>
    <r>
      <t xml:space="preserve">Logement 26 </t>
    </r>
    <r>
      <rPr>
        <b/>
        <sz val="11"/>
        <color theme="0" tint="-0.499984740745262"/>
        <rFont val="Calibri"/>
        <family val="2"/>
        <scheme val="minor"/>
      </rPr>
      <t>- Woning 26</t>
    </r>
  </si>
  <si>
    <r>
      <t xml:space="preserve">Logement 27 </t>
    </r>
    <r>
      <rPr>
        <b/>
        <sz val="11"/>
        <color theme="0" tint="-0.499984740745262"/>
        <rFont val="Calibri"/>
        <family val="2"/>
        <scheme val="minor"/>
      </rPr>
      <t>- Woning 27</t>
    </r>
  </si>
  <si>
    <r>
      <t xml:space="preserve">Logement 28 </t>
    </r>
    <r>
      <rPr>
        <b/>
        <sz val="11"/>
        <color theme="0" tint="-0.499984740745262"/>
        <rFont val="Calibri"/>
        <family val="2"/>
        <scheme val="minor"/>
      </rPr>
      <t>- Woning 28</t>
    </r>
  </si>
  <si>
    <r>
      <t xml:space="preserve">Logement 29 </t>
    </r>
    <r>
      <rPr>
        <b/>
        <sz val="11"/>
        <color theme="0" tint="-0.499984740745262"/>
        <rFont val="Calibri"/>
        <family val="2"/>
        <scheme val="minor"/>
      </rPr>
      <t>- Woning 29</t>
    </r>
  </si>
  <si>
    <r>
      <t xml:space="preserve">Logement 30 </t>
    </r>
    <r>
      <rPr>
        <b/>
        <sz val="11"/>
        <color theme="0" tint="-0.499984740745262"/>
        <rFont val="Calibri"/>
        <family val="2"/>
        <scheme val="minor"/>
      </rPr>
      <t>- Woning 30</t>
    </r>
  </si>
  <si>
    <t>….</t>
  </si>
  <si>
    <r>
      <t xml:space="preserve">Sous-total </t>
    </r>
    <r>
      <rPr>
        <b/>
        <sz val="11"/>
        <color theme="0" tint="-0.499984740745262"/>
        <rFont val="Calibri"/>
        <family val="2"/>
        <scheme val="minor"/>
      </rPr>
      <t>- Subtotaal</t>
    </r>
  </si>
  <si>
    <t>LOGEMENTS MOYENS
MIDDENKLASSEWONINGEN</t>
  </si>
  <si>
    <r>
      <t xml:space="preserve">Total </t>
    </r>
    <r>
      <rPr>
        <b/>
        <sz val="11"/>
        <color theme="0" tint="-0.499984740745262"/>
        <rFont val="Calibri"/>
        <family val="2"/>
        <scheme val="minor"/>
      </rPr>
      <t>- Totaal</t>
    </r>
  </si>
  <si>
    <r>
      <t>DÉTAIL DU PROJET PAR BATIMENT ET PAR ETAGE</t>
    </r>
    <r>
      <rPr>
        <b/>
        <i/>
        <sz val="16"/>
        <color theme="0"/>
        <rFont val="Calibri"/>
        <family val="2"/>
        <scheme val="minor"/>
      </rPr>
      <t xml:space="preserve">
DETAIL VAN HET PROJECT PER GEBOUW EN PER VERDIEPING</t>
    </r>
  </si>
  <si>
    <r>
      <t xml:space="preserve">Insérer ou supprimer des bâtiments si nécessaire
(si un seul bâtiment, remplir juste bâtiment 1)
</t>
    </r>
    <r>
      <rPr>
        <i/>
        <sz val="11"/>
        <color theme="0" tint="-0.499984740745262"/>
        <rFont val="Calibri"/>
        <family val="2"/>
        <scheme val="minor"/>
      </rPr>
      <t>Zo nodig gebouwen invoegen of verwijderen
(indien slechts één gebouw, enkel gebouw 1  invullen)</t>
    </r>
  </si>
  <si>
    <r>
      <t xml:space="preserve">Insérer ou supprimer des lignes étage si nécessaire
</t>
    </r>
    <r>
      <rPr>
        <i/>
        <sz val="11"/>
        <color theme="0" tint="-0.499984740745262"/>
        <rFont val="Calibri"/>
        <family val="2"/>
        <scheme val="minor"/>
      </rPr>
      <t xml:space="preserve">
Zo nodig lijnen voor verdiepingen invoegen of verwijderen</t>
    </r>
  </si>
  <si>
    <r>
      <t xml:space="preserve">Surface logement 
(SL)
</t>
    </r>
    <r>
      <rPr>
        <i/>
        <sz val="11"/>
        <color theme="1"/>
        <rFont val="Calibri"/>
        <family val="2"/>
        <scheme val="minor"/>
      </rPr>
      <t xml:space="preserve">Additionner les données du tableau 'détail par logement'
</t>
    </r>
    <r>
      <rPr>
        <b/>
        <i/>
        <sz val="11"/>
        <color theme="1"/>
        <rFont val="Calibri"/>
        <family val="2"/>
        <scheme val="minor"/>
      </rPr>
      <t xml:space="preserve">
</t>
    </r>
    <r>
      <rPr>
        <b/>
        <sz val="11"/>
        <color theme="0" tint="-0.499984740745262"/>
        <rFont val="Calibri"/>
        <family val="2"/>
        <scheme val="minor"/>
      </rPr>
      <t>Woning-oppervlakte
(WO)</t>
    </r>
    <r>
      <rPr>
        <i/>
        <sz val="11"/>
        <color theme="1"/>
        <rFont val="Calibri"/>
        <family val="2"/>
        <scheme val="minor"/>
      </rPr>
      <t xml:space="preserve">
</t>
    </r>
    <r>
      <rPr>
        <i/>
        <sz val="11"/>
        <color theme="0" tint="-0.499984740745262"/>
        <rFont val="Calibri"/>
        <family val="2"/>
        <scheme val="minor"/>
      </rPr>
      <t>De gegevens toevoegen van de tabel 'detail per woning'</t>
    </r>
  </si>
  <si>
    <r>
      <t>Surface brute
h</t>
    </r>
    <r>
      <rPr>
        <b/>
        <sz val="11"/>
        <rFont val="Calibri"/>
        <family val="2"/>
        <scheme val="minor"/>
      </rPr>
      <t>ors terrasses</t>
    </r>
    <r>
      <rPr>
        <b/>
        <sz val="11"/>
        <color theme="1"/>
        <rFont val="Calibri"/>
        <family val="2"/>
        <scheme val="minor"/>
      </rPr>
      <t xml:space="preserve">
(SB hors ter.</t>
    </r>
    <r>
      <rPr>
        <b/>
        <sz val="11"/>
        <rFont val="Calibri"/>
        <family val="2"/>
        <scheme val="minor"/>
      </rPr>
      <t xml:space="preserve">)
</t>
    </r>
    <r>
      <rPr>
        <b/>
        <sz val="11"/>
        <color theme="1"/>
        <rFont val="Calibri"/>
        <family val="2"/>
        <scheme val="minor"/>
      </rPr>
      <t xml:space="preserve">
</t>
    </r>
    <r>
      <rPr>
        <b/>
        <sz val="11"/>
        <color theme="0" tint="-0.499984740745262"/>
        <rFont val="Calibri"/>
        <family val="2"/>
        <scheme val="minor"/>
      </rPr>
      <t>Bruto-oppervlakte
excl. terrassen
(BO excl. terrassen)</t>
    </r>
    <r>
      <rPr>
        <b/>
        <sz val="11"/>
        <color theme="1"/>
        <rFont val="Calibri"/>
        <family val="2"/>
        <scheme val="minor"/>
      </rPr>
      <t xml:space="preserve">
</t>
    </r>
  </si>
  <si>
    <r>
      <t>Surface brute terrasses
(SB ter.)
(hors terrasses du rez)</t>
    </r>
    <r>
      <rPr>
        <i/>
        <sz val="11"/>
        <color theme="1"/>
        <rFont val="Calibri"/>
        <family val="2"/>
        <scheme val="minor"/>
      </rPr>
      <t xml:space="preserve">
</t>
    </r>
    <r>
      <rPr>
        <i/>
        <sz val="11"/>
        <color rgb="FFFF0000"/>
        <rFont val="Calibri"/>
        <family val="2"/>
        <scheme val="minor"/>
      </rPr>
      <t xml:space="preserve">
</t>
    </r>
    <r>
      <rPr>
        <b/>
        <sz val="11"/>
        <color theme="0" tint="-0.499984740745262"/>
        <rFont val="Calibri"/>
        <family val="2"/>
        <scheme val="minor"/>
      </rPr>
      <t>Bruto-oppervlakte terrassen (BO ter.) (excl. terrassen BV)</t>
    </r>
  </si>
  <si>
    <r>
      <t>Surface brute
totale</t>
    </r>
    <r>
      <rPr>
        <b/>
        <sz val="11"/>
        <rFont val="Calibri"/>
        <family val="2"/>
        <scheme val="minor"/>
      </rPr>
      <t xml:space="preserve">
</t>
    </r>
    <r>
      <rPr>
        <b/>
        <sz val="11"/>
        <color theme="1"/>
        <rFont val="Calibri"/>
        <family val="2"/>
        <scheme val="minor"/>
      </rPr>
      <t xml:space="preserve">(hors terrasses du rez)
</t>
    </r>
    <r>
      <rPr>
        <b/>
        <sz val="11"/>
        <color theme="0" tint="-0.499984740745262"/>
        <rFont val="Calibri"/>
        <family val="2"/>
        <scheme val="minor"/>
      </rPr>
      <t xml:space="preserve">Totale bruto-oppervlakte (excl. terrassen BV) </t>
    </r>
  </si>
  <si>
    <r>
      <t xml:space="preserve">Différence entre 
SL et SB hors </t>
    </r>
    <r>
      <rPr>
        <b/>
        <sz val="11"/>
        <rFont val="Calibri"/>
        <family val="2"/>
        <scheme val="minor"/>
      </rPr>
      <t>terrasses</t>
    </r>
    <r>
      <rPr>
        <b/>
        <sz val="11"/>
        <color theme="1"/>
        <rFont val="Calibri"/>
        <family val="2"/>
        <scheme val="minor"/>
      </rPr>
      <t xml:space="preserve">
</t>
    </r>
    <r>
      <rPr>
        <b/>
        <sz val="11"/>
        <color theme="0" tint="-0.499984740745262"/>
        <rFont val="Calibri"/>
        <family val="2"/>
        <scheme val="minor"/>
      </rPr>
      <t>Verschil tussen
WO en BO excl. terrassen</t>
    </r>
  </si>
  <si>
    <r>
      <t xml:space="preserve">Eléments particuliers à cet étage 
</t>
    </r>
    <r>
      <rPr>
        <sz val="11"/>
        <color theme="1"/>
        <rFont val="Calibri"/>
        <family val="2"/>
        <scheme val="minor"/>
      </rPr>
      <t>(le cas échéant. ex: équipement, parking, local commun…)</t>
    </r>
    <r>
      <rPr>
        <b/>
        <sz val="11"/>
        <color theme="1"/>
        <rFont val="Calibri"/>
        <family val="2"/>
        <scheme val="minor"/>
      </rPr>
      <t xml:space="preserve">
</t>
    </r>
    <r>
      <rPr>
        <b/>
        <i/>
        <sz val="11"/>
        <color theme="0" tint="-0.499984740745262"/>
        <rFont val="Calibri"/>
        <family val="2"/>
        <scheme val="minor"/>
      </rPr>
      <t xml:space="preserve">Bijzondere elementen voor deze verdieping </t>
    </r>
    <r>
      <rPr>
        <i/>
        <sz val="11"/>
        <color theme="0" tint="-0.499984740745262"/>
        <rFont val="Calibri"/>
        <family val="2"/>
        <scheme val="minor"/>
      </rPr>
      <t>(in voorkomend geval, bv. : uitrusting, parking, gemeenschappelijk lokaal, …)</t>
    </r>
  </si>
  <si>
    <r>
      <t xml:space="preserve">Bâtiment 1
</t>
    </r>
    <r>
      <rPr>
        <b/>
        <sz val="11"/>
        <color theme="0" tint="-0.499984740745262"/>
        <rFont val="Calibri"/>
        <family val="2"/>
        <scheme val="minor"/>
      </rPr>
      <t>Gebouw 1</t>
    </r>
  </si>
  <si>
    <r>
      <t xml:space="preserve">Sous-sol </t>
    </r>
    <r>
      <rPr>
        <sz val="11"/>
        <color theme="0" tint="-0.499984740745262"/>
        <rFont val="Calibri"/>
        <family val="2"/>
        <scheme val="minor"/>
      </rPr>
      <t>- Kelderverdieping</t>
    </r>
  </si>
  <si>
    <r>
      <t xml:space="preserve">Rez </t>
    </r>
    <r>
      <rPr>
        <sz val="11"/>
        <color theme="0" tint="-0.499984740745262"/>
        <rFont val="Calibri"/>
        <family val="2"/>
        <scheme val="minor"/>
      </rPr>
      <t>- Benedenverdieping</t>
    </r>
  </si>
  <si>
    <r>
      <t>1er étage</t>
    </r>
    <r>
      <rPr>
        <sz val="11"/>
        <color theme="0" tint="-0.499984740745262"/>
        <rFont val="Calibri"/>
        <family val="2"/>
        <scheme val="minor"/>
      </rPr>
      <t xml:space="preserve"> - 1e verdieping</t>
    </r>
  </si>
  <si>
    <r>
      <t>2ième étage</t>
    </r>
    <r>
      <rPr>
        <sz val="11"/>
        <color theme="0" tint="-0.499984740745262"/>
        <rFont val="Calibri"/>
        <family val="2"/>
        <scheme val="minor"/>
      </rPr>
      <t xml:space="preserve"> - 2e verdieping</t>
    </r>
  </si>
  <si>
    <r>
      <t xml:space="preserve">3ième étage </t>
    </r>
    <r>
      <rPr>
        <sz val="11"/>
        <color theme="0" tint="-0.499984740745262"/>
        <rFont val="Calibri"/>
        <family val="2"/>
        <scheme val="minor"/>
      </rPr>
      <t>- 3e verdieping</t>
    </r>
  </si>
  <si>
    <r>
      <t xml:space="preserve">4ième étage </t>
    </r>
    <r>
      <rPr>
        <sz val="11"/>
        <color theme="0" tint="-0.499984740745262"/>
        <rFont val="Calibri"/>
        <family val="2"/>
        <scheme val="minor"/>
      </rPr>
      <t>- 4e verdieping</t>
    </r>
  </si>
  <si>
    <r>
      <t xml:space="preserve">5ième étage </t>
    </r>
    <r>
      <rPr>
        <sz val="11"/>
        <color theme="0" tint="-0.499984740745262"/>
        <rFont val="Calibri"/>
        <family val="2"/>
        <scheme val="minor"/>
      </rPr>
      <t>- 5e verdieping</t>
    </r>
  </si>
  <si>
    <t>…..</t>
  </si>
  <si>
    <r>
      <t xml:space="preserve">Bâtiment 2
</t>
    </r>
    <r>
      <rPr>
        <b/>
        <sz val="11"/>
        <color theme="0" tint="-0.499984740745262"/>
        <rFont val="Calibri"/>
        <family val="2"/>
        <scheme val="minor"/>
      </rPr>
      <t>Gebouw 2</t>
    </r>
  </si>
  <si>
    <r>
      <t xml:space="preserve">Bâtiment 3
</t>
    </r>
    <r>
      <rPr>
        <b/>
        <sz val="11"/>
        <color theme="0" tint="-0.499984740745262"/>
        <rFont val="Calibri"/>
        <family val="2"/>
        <scheme val="minor"/>
      </rPr>
      <t>Gebouw 3</t>
    </r>
  </si>
  <si>
    <r>
      <t xml:space="preserve">DÉTAIL DU PROGRAMME
</t>
    </r>
    <r>
      <rPr>
        <b/>
        <i/>
        <sz val="16"/>
        <color rgb="FFFFFFFF"/>
        <rFont val="Calibri"/>
        <family val="2"/>
      </rPr>
      <t>DETAIL VAN HET PROGRAMMA</t>
    </r>
  </si>
  <si>
    <r>
      <t xml:space="preserve">1. PARTIE LOGEMENTS
</t>
    </r>
    <r>
      <rPr>
        <b/>
        <i/>
        <sz val="14"/>
        <color rgb="FFFFFFFF"/>
        <rFont val="Calibri"/>
        <family val="2"/>
      </rPr>
      <t xml:space="preserve">   DEEL WONINGEN</t>
    </r>
  </si>
  <si>
    <r>
      <t xml:space="preserve">1.1. Nombre de logements
</t>
    </r>
    <r>
      <rPr>
        <b/>
        <i/>
        <sz val="11"/>
        <rFont val="Calibri"/>
        <family val="2"/>
      </rPr>
      <t xml:space="preserve">     </t>
    </r>
    <r>
      <rPr>
        <b/>
        <i/>
        <sz val="11"/>
        <color rgb="FF808080"/>
        <rFont val="Calibri"/>
        <family val="2"/>
      </rPr>
      <t xml:space="preserve">  Aantal woningen</t>
    </r>
  </si>
  <si>
    <r>
      <t xml:space="preserve">Sociaux
</t>
    </r>
    <r>
      <rPr>
        <b/>
        <i/>
        <sz val="11"/>
        <color rgb="FF808080"/>
        <rFont val="Calibri"/>
        <family val="2"/>
      </rPr>
      <t>Sociale</t>
    </r>
  </si>
  <si>
    <r>
      <t xml:space="preserve">Moyens
</t>
    </r>
    <r>
      <rPr>
        <b/>
        <i/>
        <sz val="11"/>
        <color rgb="FF808080"/>
        <rFont val="Calibri"/>
        <family val="2"/>
      </rPr>
      <t>Middenklasse</t>
    </r>
  </si>
  <si>
    <r>
      <t xml:space="preserve">Total 
</t>
    </r>
    <r>
      <rPr>
        <b/>
        <i/>
        <sz val="11"/>
        <color rgb="FF808080"/>
        <rFont val="Calibri"/>
        <family val="2"/>
      </rPr>
      <t>Totaal</t>
    </r>
  </si>
  <si>
    <r>
      <t xml:space="preserve">Nombre de logements 1 chambre
</t>
    </r>
    <r>
      <rPr>
        <i/>
        <sz val="11"/>
        <color rgb="FF808080"/>
        <rFont val="Calibri"/>
        <family val="2"/>
      </rPr>
      <t>Aantal woningen met 1 slaapkamer</t>
    </r>
  </si>
  <si>
    <r>
      <t xml:space="preserve">Nombre de logements 1 chambre standard
</t>
    </r>
    <r>
      <rPr>
        <i/>
        <sz val="11"/>
        <color rgb="FF808080"/>
        <rFont val="Calibri"/>
        <family val="2"/>
      </rPr>
      <t>Aantal woningen met 1 slaapkamer standaard</t>
    </r>
  </si>
  <si>
    <r>
      <t xml:space="preserve">Nombre de logements 1 chambre adapté PMR
</t>
    </r>
    <r>
      <rPr>
        <i/>
        <sz val="11"/>
        <color rgb="FF808080"/>
        <rFont val="Calibri"/>
        <family val="2"/>
      </rPr>
      <t>Aantal woningen met 1 slaapkamer PBM-aangepast</t>
    </r>
  </si>
  <si>
    <r>
      <t xml:space="preserve">Nombre de logements 2 chambres
</t>
    </r>
    <r>
      <rPr>
        <i/>
        <sz val="11"/>
        <color rgb="FF808080"/>
        <rFont val="Calibri"/>
        <family val="2"/>
      </rPr>
      <t>Aantal woningen met 2 slaapkamers</t>
    </r>
  </si>
  <si>
    <r>
      <t xml:space="preserve">Nombre de logements 2 chambres standard
</t>
    </r>
    <r>
      <rPr>
        <i/>
        <sz val="11"/>
        <color rgb="FF808080"/>
        <rFont val="Calibri"/>
        <family val="2"/>
      </rPr>
      <t>Aantal woningen met 2 slaapkamers standaard</t>
    </r>
  </si>
  <si>
    <r>
      <t xml:space="preserve">Nombre de logements 2 chambres adapté PMR 
</t>
    </r>
    <r>
      <rPr>
        <i/>
        <sz val="11"/>
        <color rgb="FF808080"/>
        <rFont val="Calibri"/>
        <family val="2"/>
      </rPr>
      <t xml:space="preserve">Aantal woningen met 2 slaapkamers PBM-aangepast </t>
    </r>
  </si>
  <si>
    <r>
      <t xml:space="preserve">Nombre de logements 3 chambres
</t>
    </r>
    <r>
      <rPr>
        <i/>
        <sz val="11"/>
        <color rgb="FF808080"/>
        <rFont val="Calibri"/>
        <family val="2"/>
      </rPr>
      <t>Aantal woningen met 3 slaapkamers</t>
    </r>
  </si>
  <si>
    <r>
      <t xml:space="preserve">Nombre de logements 3 chambres standard
</t>
    </r>
    <r>
      <rPr>
        <i/>
        <sz val="11"/>
        <color rgb="FF808080"/>
        <rFont val="Calibri"/>
        <family val="2"/>
      </rPr>
      <t>Aantal woningen met 3 slaapkamers standaard</t>
    </r>
  </si>
  <si>
    <r>
      <t xml:space="preserve">Nombre de logements 3 chambres adapté PMR 
</t>
    </r>
    <r>
      <rPr>
        <i/>
        <sz val="11"/>
        <color rgb="FF808080"/>
        <rFont val="Calibri"/>
        <family val="2"/>
      </rPr>
      <t xml:space="preserve">Aantal woningen met 3 slaapkamers PBM-aangepast </t>
    </r>
  </si>
  <si>
    <r>
      <t xml:space="preserve">Nombre de logements 4 chambres
</t>
    </r>
    <r>
      <rPr>
        <i/>
        <sz val="11"/>
        <color rgb="FF808080"/>
        <rFont val="Calibri"/>
        <family val="2"/>
      </rPr>
      <t>Aantal woningen met 4 slaapkamers</t>
    </r>
  </si>
  <si>
    <r>
      <t xml:space="preserve">Nombre de logements 4 chambres standard
</t>
    </r>
    <r>
      <rPr>
        <i/>
        <sz val="11"/>
        <color rgb="FF808080"/>
        <rFont val="Calibri"/>
        <family val="2"/>
      </rPr>
      <t>Aantal woningen met 4 slaapkamers standaard</t>
    </r>
  </si>
  <si>
    <r>
      <t xml:space="preserve">Nombre de logements 4 chambres adapté PMR 
</t>
    </r>
    <r>
      <rPr>
        <i/>
        <sz val="11"/>
        <color rgb="FF808080"/>
        <rFont val="Calibri"/>
        <family val="2"/>
      </rPr>
      <t xml:space="preserve">Aantal woningen met 4 slaapkamers PBM-aangepast </t>
    </r>
  </si>
  <si>
    <r>
      <t xml:space="preserve">Nombre de logements 5 chambres
</t>
    </r>
    <r>
      <rPr>
        <i/>
        <sz val="11"/>
        <color rgb="FF808080"/>
        <rFont val="Calibri"/>
        <family val="2"/>
      </rPr>
      <t>Aantal woningen met 5 slaapkamers</t>
    </r>
  </si>
  <si>
    <r>
      <t xml:space="preserve">Nombre de logements 5 chambres standard
</t>
    </r>
    <r>
      <rPr>
        <i/>
        <sz val="11"/>
        <color rgb="FF808080"/>
        <rFont val="Calibri"/>
        <family val="2"/>
      </rPr>
      <t>Aantal woningen met 5 slaapkamers standaard</t>
    </r>
  </si>
  <si>
    <r>
      <t xml:space="preserve">Nombre de logements 5 chambres adapté PMR 
</t>
    </r>
    <r>
      <rPr>
        <i/>
        <sz val="11"/>
        <color rgb="FF808080"/>
        <rFont val="Calibri"/>
        <family val="2"/>
      </rPr>
      <t xml:space="preserve">Aantal woningen met 5 slaapkamers PBM-aangepast </t>
    </r>
  </si>
  <si>
    <r>
      <t xml:space="preserve">Nombre de logements petite taille (1 et 2 chambres)
</t>
    </r>
    <r>
      <rPr>
        <i/>
        <sz val="11"/>
        <color rgb="FF808080"/>
        <rFont val="Calibri"/>
        <family val="2"/>
      </rPr>
      <t>Aantal kleine woningen (met 1 en 2 slaapkamers)</t>
    </r>
  </si>
  <si>
    <r>
      <t xml:space="preserve">Nombre de logements grande tailles (3 chambres et plus)
</t>
    </r>
    <r>
      <rPr>
        <i/>
        <sz val="11"/>
        <color rgb="FF808080"/>
        <rFont val="Calibri"/>
        <family val="2"/>
      </rPr>
      <t>Aantal grote woningen (met 3 slaapkamers en meer)</t>
    </r>
  </si>
  <si>
    <r>
      <t xml:space="preserve">Nombre de logements standard
</t>
    </r>
    <r>
      <rPr>
        <i/>
        <sz val="11"/>
        <color rgb="FF808080"/>
        <rFont val="Calibri"/>
        <family val="2"/>
      </rPr>
      <t>Totaal aantal standaardwoningen</t>
    </r>
  </si>
  <si>
    <r>
      <t xml:space="preserve">Nombre de logements adapté PMR
</t>
    </r>
    <r>
      <rPr>
        <i/>
        <sz val="11"/>
        <color rgb="FF808080"/>
        <rFont val="Calibri"/>
        <family val="2"/>
      </rPr>
      <t>Totaal aantal woningen PBM-aangepast</t>
    </r>
  </si>
  <si>
    <r>
      <t xml:space="preserve">1.2. Nombre de chambres
 </t>
    </r>
    <r>
      <rPr>
        <b/>
        <i/>
        <sz val="11"/>
        <color rgb="FF808080"/>
        <rFont val="Calibri"/>
        <family val="2"/>
      </rPr>
      <t xml:space="preserve">       Aantal slaapkamers</t>
    </r>
  </si>
  <si>
    <r>
      <t xml:space="preserve">1.3. Nombre d'emplacements parking dédiés aux logements
 </t>
    </r>
    <r>
      <rPr>
        <b/>
        <i/>
        <sz val="11"/>
        <color rgb="FF808080"/>
        <rFont val="Calibri"/>
        <family val="2"/>
      </rPr>
      <t xml:space="preserve">       Aantal parkeerplaatsen bestemd voor de woningen</t>
    </r>
  </si>
  <si>
    <r>
      <t xml:space="preserve">Standard
</t>
    </r>
    <r>
      <rPr>
        <b/>
        <i/>
        <sz val="11"/>
        <color rgb="FF808080"/>
        <rFont val="Calibri"/>
        <family val="2"/>
      </rPr>
      <t>Standaard</t>
    </r>
  </si>
  <si>
    <r>
      <t xml:space="preserve">PMR
</t>
    </r>
    <r>
      <rPr>
        <b/>
        <i/>
        <sz val="11"/>
        <color rgb="FF808080"/>
        <rFont val="Calibri"/>
        <family val="2"/>
      </rPr>
      <t>PBM</t>
    </r>
  </si>
  <si>
    <r>
      <t xml:space="preserve">Total
</t>
    </r>
    <r>
      <rPr>
        <b/>
        <i/>
        <sz val="11"/>
        <color rgb="FF808080"/>
        <rFont val="Calibri"/>
        <family val="2"/>
      </rPr>
      <t>Totaal</t>
    </r>
  </si>
  <si>
    <r>
      <t xml:space="preserve">Nombre d'emplacements parking minimum en fonction du nombre de logements
</t>
    </r>
    <r>
      <rPr>
        <b/>
        <i/>
        <sz val="11"/>
        <color rgb="FF808080"/>
        <rFont val="Calibri"/>
        <family val="2"/>
      </rPr>
      <t>Minimaal aantal parkeerplaatsen in functie van het aantal woningen</t>
    </r>
  </si>
  <si>
    <r>
      <t xml:space="preserve">Nombre d'emplacements parking en sous-sol
</t>
    </r>
    <r>
      <rPr>
        <i/>
        <sz val="11"/>
        <color rgb="FF808080"/>
        <rFont val="Calibri"/>
        <family val="2"/>
      </rPr>
      <t>Aantal ondergrondse parkeerplaatsen</t>
    </r>
  </si>
  <si>
    <r>
      <t xml:space="preserve">Emplacement
</t>
    </r>
    <r>
      <rPr>
        <i/>
        <sz val="10"/>
        <color theme="0" tint="-0.499984740745262"/>
        <rFont val="Helv"/>
      </rPr>
      <t xml:space="preserve">Parkeerplaats </t>
    </r>
  </si>
  <si>
    <r>
      <t xml:space="preserve">0,4 emplacement / logement social + 1 emplacement / logement moyen
</t>
    </r>
    <r>
      <rPr>
        <i/>
        <sz val="10"/>
        <color rgb="FF808080"/>
        <rFont val="Helv"/>
      </rPr>
      <t>0,4 parkeerplaats / sociale woning + 1 parkeerplaats / middenklassewoning</t>
    </r>
  </si>
  <si>
    <r>
      <t xml:space="preserve">Nombre d'emplacements parking hors sol à l'intérieur du bâtiment
</t>
    </r>
    <r>
      <rPr>
        <i/>
        <sz val="11"/>
        <color rgb="FF808080"/>
        <rFont val="Calibri"/>
        <family val="2"/>
      </rPr>
      <t>Aantal bovengrondse parkeerplaatsen in het gebouw</t>
    </r>
  </si>
  <si>
    <r>
      <t xml:space="preserve">dont emplacement PMR
</t>
    </r>
    <r>
      <rPr>
        <i/>
        <sz val="10"/>
        <color theme="0" tint="-0.499984740745262"/>
        <rFont val="Helv"/>
      </rPr>
      <t>waarvan parkeerplaats voor PBM's</t>
    </r>
  </si>
  <si>
    <r>
      <t xml:space="preserve">1 emplacement PMR / logement adapté PMR avec un minimum de deux emplacements et au moins un emplacement supplémentaire de ce type par tranche de 50 emplacements.
</t>
    </r>
    <r>
      <rPr>
        <i/>
        <sz val="10"/>
        <color theme="0" tint="-0.499984740745262"/>
        <rFont val="Helv"/>
      </rPr>
      <t xml:space="preserve">1 parkeerplaats voor PBM's/PBM-aangepaste woning, met een minimum van twee parkeerplaatsen en minstens één extra parkeerplaats van dat type per schijf van 50 parkeerplaatsen. </t>
    </r>
  </si>
  <si>
    <r>
      <t xml:space="preserve">Nombre d'emplacements parking à l'extérieur
</t>
    </r>
    <r>
      <rPr>
        <i/>
        <sz val="11"/>
        <color rgb="FF808080"/>
        <rFont val="Calibri"/>
        <family val="2"/>
      </rPr>
      <t>Aantal parkeerplaatsen buiten</t>
    </r>
  </si>
  <si>
    <r>
      <t xml:space="preserve">1.4. Nombre d'emplacements vélos dédiés aux logements
</t>
    </r>
    <r>
      <rPr>
        <b/>
        <sz val="11"/>
        <color rgb="FF808080"/>
        <rFont val="Calibri"/>
        <family val="2"/>
      </rPr>
      <t xml:space="preserve">      </t>
    </r>
    <r>
      <rPr>
        <b/>
        <i/>
        <sz val="11"/>
        <color rgb="FF808080"/>
        <rFont val="Calibri"/>
        <family val="2"/>
      </rPr>
      <t>Aantal fietsparkeerplaatsen bestemd voor de woningen</t>
    </r>
  </si>
  <si>
    <r>
      <rPr>
        <b/>
        <sz val="11"/>
        <rFont val="Calibri"/>
        <family val="2"/>
      </rPr>
      <t>Nombre d'emplacements vélo minimum en fonction du nombre de chambres</t>
    </r>
    <r>
      <rPr>
        <b/>
        <sz val="11"/>
        <color rgb="FFFF0000"/>
        <rFont val="Calibri"/>
        <family val="2"/>
      </rPr>
      <t xml:space="preserve">
</t>
    </r>
    <r>
      <rPr>
        <b/>
        <i/>
        <sz val="11"/>
        <color theme="0" tint="-0.499984740745262"/>
        <rFont val="Calibri"/>
        <family val="2"/>
      </rPr>
      <t xml:space="preserve">Minimaal aantal fietsparkeerplaatsen in functie van het aantal slaapkamers </t>
    </r>
  </si>
  <si>
    <r>
      <t xml:space="preserve">Nombre d'emplacements vélo en sous-sol 
</t>
    </r>
    <r>
      <rPr>
        <i/>
        <sz val="11"/>
        <color rgb="FF808080"/>
        <rFont val="Calibri"/>
        <family val="2"/>
      </rPr>
      <t xml:space="preserve">Aantal ondergrondse fietsparkeerplaatsen </t>
    </r>
  </si>
  <si>
    <r>
      <t xml:space="preserve">Nombre d'emplacements vélo hors sol à l'intérieur du bâtiment
</t>
    </r>
    <r>
      <rPr>
        <i/>
        <sz val="11"/>
        <color rgb="FF808080"/>
        <rFont val="Calibri"/>
        <family val="2"/>
      </rPr>
      <t>Aantal bovengrondse fietsparkeerplaatsen in het gebouw</t>
    </r>
  </si>
  <si>
    <r>
      <t xml:space="preserve">Emplacement vélo
</t>
    </r>
    <r>
      <rPr>
        <i/>
        <sz val="10"/>
        <color theme="0" tint="-0.499984740745262"/>
        <rFont val="Helv"/>
      </rPr>
      <t>Fietsparkeerplaats</t>
    </r>
  </si>
  <si>
    <r>
      <rPr>
        <sz val="10"/>
        <rFont val="Helv"/>
      </rPr>
      <t>1 emplacement vélo/ chambre</t>
    </r>
    <r>
      <rPr>
        <sz val="10"/>
        <color rgb="FFFF0000"/>
        <rFont val="Helv"/>
      </rPr>
      <t xml:space="preserve">
</t>
    </r>
    <r>
      <rPr>
        <i/>
        <sz val="10"/>
        <color theme="0" tint="-0.499984740745262"/>
        <rFont val="Helv"/>
      </rPr>
      <t>1 fietsparkeerplaats/slaapkamer</t>
    </r>
    <r>
      <rPr>
        <sz val="10"/>
        <color rgb="FFFF0000"/>
        <rFont val="Helv"/>
      </rPr>
      <t xml:space="preserve"> </t>
    </r>
  </si>
  <si>
    <r>
      <t xml:space="preserve">Nombre d'emplacements vélo hors sol couverts à l'extérieur
</t>
    </r>
    <r>
      <rPr>
        <i/>
        <sz val="11"/>
        <color rgb="FF808080"/>
        <rFont val="Calibri"/>
        <family val="2"/>
      </rPr>
      <t>Aantal bovengrondse overdekte fietsparkeerplaatsen buiten</t>
    </r>
  </si>
  <si>
    <r>
      <t xml:space="preserve">1.5. Nombre de logements avec terrasse / jardin
</t>
    </r>
    <r>
      <rPr>
        <b/>
        <i/>
        <sz val="11"/>
        <color rgb="FF808080"/>
        <rFont val="Calibri"/>
        <family val="2"/>
      </rPr>
      <t xml:space="preserve">       Aantal woningen met terras / tuin</t>
    </r>
  </si>
  <si>
    <r>
      <t xml:space="preserve">Nombre de logements avec terrasse
</t>
    </r>
    <r>
      <rPr>
        <i/>
        <sz val="11"/>
        <color rgb="FF808080"/>
        <rFont val="Calibri"/>
        <family val="2"/>
      </rPr>
      <t>Aantal woningen met terras</t>
    </r>
  </si>
  <si>
    <r>
      <t xml:space="preserve">Nombre de logements avec jardin
</t>
    </r>
    <r>
      <rPr>
        <i/>
        <sz val="11"/>
        <color rgb="FF808080"/>
        <rFont val="Calibri"/>
        <family val="2"/>
      </rPr>
      <t>Aantal woningen met tuin</t>
    </r>
  </si>
  <si>
    <r>
      <t xml:space="preserve">1.6. Nombre de caves dédiées aux logements
     </t>
    </r>
    <r>
      <rPr>
        <b/>
        <i/>
        <sz val="11"/>
        <color rgb="FF808080"/>
        <rFont val="Calibri"/>
        <family val="2"/>
      </rPr>
      <t xml:space="preserve">  Aantal kelders bestemd voor de woningen</t>
    </r>
  </si>
  <si>
    <r>
      <t xml:space="preserve">Nombre de caves en sous-sol ou dans un local séparé du logement 
(si autorisé dans les dispositions techniques et fonctionnelles)
</t>
    </r>
    <r>
      <rPr>
        <i/>
        <sz val="11"/>
        <color theme="0" tint="-0.499984740745262"/>
        <rFont val="Calibri"/>
        <family val="2"/>
      </rPr>
      <t xml:space="preserve">Aantal ondergrondse kelders of kelders in een van de woning afgescheiden lokaal  
(indien toegestaan volgens de technische en functionele bepalingen) </t>
    </r>
  </si>
  <si>
    <r>
      <t xml:space="preserve">Nombre de caves à l'intérieur des logements (Dans un local prévu à cet effet ou débarras plus grand)
</t>
    </r>
    <r>
      <rPr>
        <i/>
        <sz val="11"/>
        <color theme="0" tint="-0.499984740745262"/>
        <rFont val="Calibri"/>
        <family val="2"/>
      </rPr>
      <t>Aantal kelders in de woningen (in een daartoe voorzien vertrek of grotere bergruimte)</t>
    </r>
  </si>
  <si>
    <r>
      <t xml:space="preserve">2. PARTIE EQUIPEMENT
</t>
    </r>
    <r>
      <rPr>
        <b/>
        <i/>
        <sz val="14"/>
        <color rgb="FFFFFFFF"/>
        <rFont val="Calibri"/>
        <family val="2"/>
      </rPr>
      <t xml:space="preserve">  </t>
    </r>
    <r>
      <rPr>
        <b/>
        <i/>
        <sz val="14"/>
        <color theme="0"/>
        <rFont val="Calibri"/>
        <family val="2"/>
      </rPr>
      <t xml:space="preserve">  DEEL UITRUSTING </t>
    </r>
  </si>
  <si>
    <t>Préciser affectation</t>
  </si>
  <si>
    <r>
      <t xml:space="preserve">2.1. Nombre d'emplacements parking dédiés à l'équipement
     </t>
    </r>
    <r>
      <rPr>
        <b/>
        <i/>
        <sz val="11"/>
        <color theme="0" tint="-0.499984740745262"/>
        <rFont val="Calibri"/>
        <family val="2"/>
      </rPr>
      <t xml:space="preserve">  Aantal parkeerplaatsen bestemd voor de uitrusting </t>
    </r>
  </si>
  <si>
    <r>
      <t xml:space="preserve">2.2. Nombre d'emplacements vélos dédiés à l'équipement
</t>
    </r>
    <r>
      <rPr>
        <b/>
        <i/>
        <sz val="11"/>
        <color rgb="FFFF0000"/>
        <rFont val="Calibri"/>
        <family val="2"/>
      </rPr>
      <t xml:space="preserve">       </t>
    </r>
    <r>
      <rPr>
        <b/>
        <i/>
        <sz val="11"/>
        <color theme="0" tint="-0.499984740745262"/>
        <rFont val="Calibri"/>
        <family val="2"/>
      </rPr>
      <t xml:space="preserve">Aantal fietsparkeerplaatsen bestemd voor de uitrusting </t>
    </r>
  </si>
  <si>
    <r>
      <t xml:space="preserve">Nombre d'emplacements vélo en sous-sol
</t>
    </r>
    <r>
      <rPr>
        <i/>
        <sz val="11"/>
        <color rgb="FF808080"/>
        <rFont val="Calibri"/>
        <family val="2"/>
      </rPr>
      <t xml:space="preserve">Aantal ondergrondse fietsparkeerplaatsen </t>
    </r>
  </si>
  <si>
    <r>
      <t>2.3. Terrasse et/ou jardin dédié(s) à l'équipement</t>
    </r>
    <r>
      <rPr>
        <b/>
        <i/>
        <sz val="11"/>
        <rFont val="Calibri"/>
        <family val="2"/>
      </rPr>
      <t xml:space="preserve"> </t>
    </r>
    <r>
      <rPr>
        <i/>
        <sz val="11"/>
        <rFont val="Calibri"/>
        <family val="2"/>
      </rPr>
      <t xml:space="preserve">(indiquer oui ou non)
</t>
    </r>
    <r>
      <rPr>
        <b/>
        <i/>
        <sz val="11"/>
        <color rgb="FFFF0000"/>
        <rFont val="Calibri"/>
        <family val="2"/>
      </rPr>
      <t xml:space="preserve">       </t>
    </r>
    <r>
      <rPr>
        <i/>
        <sz val="11"/>
        <color theme="0" tint="-0.499984740745262"/>
        <rFont val="Calibri"/>
        <family val="2"/>
      </rPr>
      <t xml:space="preserve">Terras en/of tuin bestemd voor de uitrusting (ja of neen invullen) </t>
    </r>
  </si>
  <si>
    <r>
      <t xml:space="preserve">2.4. Partie sous-sol dédiée à l'équipement </t>
    </r>
    <r>
      <rPr>
        <i/>
        <sz val="11"/>
        <rFont val="Calibri"/>
        <family val="2"/>
      </rPr>
      <t xml:space="preserve">(indiquer oui ou non)
</t>
    </r>
    <r>
      <rPr>
        <i/>
        <sz val="11"/>
        <color rgb="FFFF0000"/>
        <rFont val="Calibri"/>
        <family val="2"/>
      </rPr>
      <t xml:space="preserve">       </t>
    </r>
    <r>
      <rPr>
        <i/>
        <sz val="11"/>
        <color theme="0" tint="-0.499984740745262"/>
        <rFont val="Calibri"/>
        <family val="2"/>
      </rPr>
      <t xml:space="preserve">Deel van de ondergrondse verdieping bestemd voor de uitrusting (ja of neen invullen) </t>
    </r>
  </si>
  <si>
    <r>
      <t xml:space="preserve">3. TOTAL (logements + équipements) 
</t>
    </r>
    <r>
      <rPr>
        <b/>
        <i/>
        <sz val="16"/>
        <color rgb="FFFFFFFF"/>
        <rFont val="Calibri"/>
        <family val="2"/>
      </rPr>
      <t xml:space="preserve">    TOTAAL (woningen + uitrustingen)</t>
    </r>
  </si>
  <si>
    <r>
      <t xml:space="preserve">3.1. Nombre d'emplacements parking
   </t>
    </r>
    <r>
      <rPr>
        <b/>
        <i/>
        <sz val="11"/>
        <color rgb="FF808080"/>
        <rFont val="Calibri"/>
        <family val="2"/>
      </rPr>
      <t xml:space="preserve">   Aantal parkeerplaatsen</t>
    </r>
  </si>
  <si>
    <r>
      <t xml:space="preserve">3.2. Nombre d'emplacements vélos
  </t>
    </r>
    <r>
      <rPr>
        <b/>
        <i/>
        <sz val="11"/>
        <color rgb="FF808080"/>
        <rFont val="Calibri"/>
        <family val="2"/>
      </rPr>
      <t xml:space="preserve">     Aantal fietsparkeerplaatsen</t>
    </r>
  </si>
  <si>
    <r>
      <t xml:space="preserve">4. COMMENTAIRES / ELEMENTS A RAJOUTER   
  </t>
    </r>
    <r>
      <rPr>
        <b/>
        <i/>
        <sz val="16"/>
        <color rgb="FFFFFFFF"/>
        <rFont val="Calibri"/>
        <family val="2"/>
      </rPr>
      <t xml:space="preserve">  COMMENTAAR / TOE TE VOEGEN ELEMENTEN</t>
    </r>
  </si>
  <si>
    <r>
      <t xml:space="preserve">DÉTAIL DES SURFACES
</t>
    </r>
    <r>
      <rPr>
        <b/>
        <i/>
        <sz val="16"/>
        <color theme="0"/>
        <rFont val="Calibri"/>
        <family val="2"/>
        <scheme val="minor"/>
      </rPr>
      <t>DETAIL VAN DE OPPERVLAKTEN</t>
    </r>
  </si>
  <si>
    <r>
      <t xml:space="preserve">1. PARTIE LOGEMENTS
</t>
    </r>
    <r>
      <rPr>
        <b/>
        <i/>
        <sz val="14"/>
        <color theme="0"/>
        <rFont val="Calibri"/>
        <family val="2"/>
        <scheme val="minor"/>
      </rPr>
      <t xml:space="preserve">   DEEL WONINGEN</t>
    </r>
    <r>
      <rPr>
        <b/>
        <i/>
        <sz val="14"/>
        <color rgb="FFFF0000"/>
        <rFont val="Calibri"/>
        <family val="2"/>
        <scheme val="minor"/>
      </rPr>
      <t xml:space="preserve"> </t>
    </r>
  </si>
  <si>
    <r>
      <t xml:space="preserve">1.1. Surface brute construction hors sol
</t>
    </r>
    <r>
      <rPr>
        <b/>
        <i/>
        <sz val="11"/>
        <color theme="0" tint="-0.499984740745262"/>
        <rFont val="Calibri"/>
        <family val="2"/>
        <scheme val="minor"/>
      </rPr>
      <t xml:space="preserve">       Bovengrondse brutobouwoppervlakte</t>
    </r>
  </si>
  <si>
    <r>
      <t xml:space="preserve">Surface brute hors terrasses
(logements et communs: espaces de circulation, sas, cage d'escalier, ascenseur, coursives externes, locaux communs tels que local rangement, local vélo à l'intérieur du bâtiment, locaux techniques en  toiture…)
</t>
    </r>
    <r>
      <rPr>
        <i/>
        <sz val="11"/>
        <color theme="0" tint="-0.499984740745262"/>
        <rFont val="Calibri"/>
        <family val="2"/>
        <scheme val="minor"/>
      </rPr>
      <t>Bruto-oppervlakte excl. terrassen (woningen en gemeenschappelijke delen: circulatieruimten, sas, trappenzaal, lift, externe galerijen, gemeenschappelijke lokalen zoals opberglokaal, fietsenstalling in het gebouw, technische lokalen bovenop het dak ...)</t>
    </r>
  </si>
  <si>
    <r>
      <t xml:space="preserve">Surface brute terrasses logements (sauf terrasses du rez)
</t>
    </r>
    <r>
      <rPr>
        <i/>
        <sz val="11"/>
        <color theme="0" tint="-0.499984740745262"/>
        <rFont val="Calibri"/>
        <family val="2"/>
        <scheme val="minor"/>
      </rPr>
      <t>Bruto-oppervlakte terrassen woningen (behalve terrassen op de bv)</t>
    </r>
  </si>
  <si>
    <r>
      <t xml:space="preserve">1.2. Surface brute construction sous-sol
</t>
    </r>
    <r>
      <rPr>
        <b/>
        <i/>
        <sz val="11"/>
        <color theme="0" tint="-0.499984740745262"/>
        <rFont val="Calibri"/>
        <family val="2"/>
        <scheme val="minor"/>
      </rPr>
      <t xml:space="preserve">      Ondergrondse brutobouwoppervlakte</t>
    </r>
  </si>
  <si>
    <r>
      <t xml:space="preserve">1.3. Surface brute construction totale (hors sol + sous-sol)  </t>
    </r>
    <r>
      <rPr>
        <i/>
        <sz val="11"/>
        <rFont val="Calibri"/>
        <family val="2"/>
        <scheme val="minor"/>
      </rPr>
      <t xml:space="preserve">
</t>
    </r>
    <r>
      <rPr>
        <b/>
        <i/>
        <sz val="11"/>
        <color theme="0" tint="-0.499984740745262"/>
        <rFont val="Calibri"/>
        <family val="2"/>
        <scheme val="minor"/>
      </rPr>
      <t xml:space="preserve">     Totale brutobouwoppervlakte (bovengronds + ondergronds)</t>
    </r>
    <r>
      <rPr>
        <i/>
        <sz val="11"/>
        <color theme="0" tint="-0.499984740745262"/>
        <rFont val="Calibri"/>
        <family val="2"/>
        <scheme val="minor"/>
      </rPr>
      <t xml:space="preserve"> </t>
    </r>
  </si>
  <si>
    <r>
      <t xml:space="preserve">1.4. Surface 'logement' totale
 </t>
    </r>
    <r>
      <rPr>
        <b/>
        <i/>
        <sz val="11"/>
        <color theme="0" tint="-0.499984740745262"/>
        <rFont val="Calibri"/>
        <family val="2"/>
        <scheme val="minor"/>
      </rPr>
      <t xml:space="preserve">      Totale woningoppervlakte</t>
    </r>
  </si>
  <si>
    <r>
      <t xml:space="preserve">1.5. Différence entre surface 'logement' et surface brute construction hors sol
</t>
    </r>
    <r>
      <rPr>
        <b/>
        <i/>
        <sz val="11"/>
        <color theme="0" tint="-0.499984740745262"/>
        <rFont val="Calibri"/>
        <family val="2"/>
        <scheme val="minor"/>
      </rPr>
      <t xml:space="preserve">        Verschil tussen woningoppervlakte en bruto bovengrondse bouwoppervlakte</t>
    </r>
  </si>
  <si>
    <r>
      <t xml:space="preserve">1.6. Différence entre surface 'logement' et surface brute hors sol hors terrasses
</t>
    </r>
    <r>
      <rPr>
        <b/>
        <i/>
        <sz val="11"/>
        <color theme="0" tint="-0.499984740745262"/>
        <rFont val="Calibri"/>
        <family val="2"/>
        <scheme val="minor"/>
      </rPr>
      <t xml:space="preserve"> </t>
    </r>
    <r>
      <rPr>
        <b/>
        <i/>
        <sz val="11"/>
        <color rgb="FFFF0000"/>
        <rFont val="Calibri"/>
        <family val="2"/>
        <scheme val="minor"/>
      </rPr>
      <t xml:space="preserve">      </t>
    </r>
    <r>
      <rPr>
        <b/>
        <i/>
        <sz val="11"/>
        <color theme="0" tint="-0.499984740745262"/>
        <rFont val="Calibri"/>
        <family val="2"/>
        <scheme val="minor"/>
      </rPr>
      <t xml:space="preserve">Verschil tussen woningoppervlakte en bruto bovengrondse oppervlakte excl. terrassen </t>
    </r>
  </si>
  <si>
    <r>
      <t xml:space="preserve">1.7. Surface des abords propres aux logements
</t>
    </r>
    <r>
      <rPr>
        <b/>
        <sz val="11"/>
        <color rgb="FFFF0000"/>
        <rFont val="Calibri"/>
        <family val="2"/>
        <scheme val="minor"/>
      </rPr>
      <t xml:space="preserve">   </t>
    </r>
    <r>
      <rPr>
        <b/>
        <i/>
        <sz val="11"/>
        <color rgb="FFFF0000"/>
        <rFont val="Calibri"/>
        <family val="2"/>
        <scheme val="minor"/>
      </rPr>
      <t xml:space="preserve">   </t>
    </r>
    <r>
      <rPr>
        <b/>
        <i/>
        <sz val="11"/>
        <color theme="0" tint="-0.499984740745262"/>
        <rFont val="Calibri"/>
        <family val="2"/>
        <scheme val="minor"/>
      </rPr>
      <t xml:space="preserve"> Opppervlakte van de bij de woningen horende omgeving </t>
    </r>
  </si>
  <si>
    <r>
      <t xml:space="preserve">Surface des abords privatifs aux logements (jardins / terrasses du rez)
</t>
    </r>
    <r>
      <rPr>
        <i/>
        <sz val="11"/>
        <color theme="0" tint="-0.499984740745262"/>
        <rFont val="Calibri"/>
        <family val="2"/>
        <scheme val="minor"/>
      </rPr>
      <t>Oppervlakte van de privéomgeving van de woningen (tuinen / terrassen op de bv)</t>
    </r>
  </si>
  <si>
    <r>
      <t xml:space="preserve">Surface de l'équipement sportif extérieur (le cas échéant, si demandé au programme)
</t>
    </r>
    <r>
      <rPr>
        <i/>
        <sz val="11"/>
        <color theme="0" tint="-0.499984740745262"/>
        <rFont val="Calibri"/>
        <family val="2"/>
        <scheme val="minor"/>
      </rPr>
      <t xml:space="preserve">Oppervlakte van de sportieve buitenuitrusting (in voorkomend geval, indien gevraagd in het programma) </t>
    </r>
    <r>
      <rPr>
        <i/>
        <sz val="11"/>
        <color rgb="FFFF0000"/>
        <rFont val="Calibri"/>
        <family val="2"/>
        <scheme val="minor"/>
      </rPr>
      <t xml:space="preserve"> </t>
    </r>
  </si>
  <si>
    <r>
      <t xml:space="preserve">Surface des autres abords semi-collectifs (jardins, potagers, espaces de jeux, plan d'eau, espaces de circulation, voiries sur terrain,  parking extérieur, aires de manœuvre, rampe d'accès...) hors abords en commun avec équipement
</t>
    </r>
    <r>
      <rPr>
        <i/>
        <sz val="11"/>
        <color theme="0" tint="-0.499984740745262"/>
        <rFont val="Calibri"/>
        <family val="2"/>
        <scheme val="minor"/>
      </rPr>
      <t xml:space="preserve">Oppervlakte van de overige semicollectieve omgeving (tuinen, moestuinen, speelpleinen, vijver, circulatieruimten, wegen op het terrein, buitenparking, manoeuvreerruimte, toegangshelling, ...) buiten gemeenschappelijke omgeving met uitrusting </t>
    </r>
  </si>
  <si>
    <r>
      <t xml:space="preserve">2. PARTIE EQUIPEMENT
</t>
    </r>
    <r>
      <rPr>
        <b/>
        <i/>
        <sz val="14"/>
        <color theme="0"/>
        <rFont val="Calibri"/>
        <family val="2"/>
        <scheme val="minor"/>
      </rPr>
      <t xml:space="preserve">    DEEL UITRUSTING</t>
    </r>
  </si>
  <si>
    <r>
      <t>2.1. Surface brute construction hors sol</t>
    </r>
    <r>
      <rPr>
        <b/>
        <i/>
        <sz val="11"/>
        <color theme="0" tint="-0.499984740745262"/>
        <rFont val="Calibri"/>
        <family val="2"/>
        <scheme val="minor"/>
      </rPr>
      <t xml:space="preserve">
      Bovengrondse brutobouwoppervlakte</t>
    </r>
  </si>
  <si>
    <r>
      <t xml:space="preserve">Surface brute hors terrasses 
(espaces communautaites /collectifs, espaces de circulation, sas, cage d'escalier, ascenseur, coursives externes, locaux techniques en  toiture…)
</t>
    </r>
    <r>
      <rPr>
        <i/>
        <sz val="11"/>
        <color theme="0" tint="-0.499984740745262"/>
        <rFont val="Calibri"/>
        <family val="2"/>
        <scheme val="minor"/>
      </rPr>
      <t>Bruto-oppervlakte excl. terrassen (gemeenschappelijke/collectieve ruimten: circulatieruimten, sas, trappenzaal, lift, externe galerijen, technische lokalen bovenop het dak ...)</t>
    </r>
  </si>
  <si>
    <r>
      <t xml:space="preserve">Surface brute terrasses (sauf terrasses du rez)
</t>
    </r>
    <r>
      <rPr>
        <i/>
        <sz val="11"/>
        <color theme="0" tint="-0.499984740745262"/>
        <rFont val="Calibri"/>
        <family val="2"/>
        <scheme val="minor"/>
      </rPr>
      <t>Bruto-oppervlakte terrassen (behalve terrassen op de bv)</t>
    </r>
  </si>
  <si>
    <r>
      <t xml:space="preserve">2.2. Surface brute construction sous-sol
 </t>
    </r>
    <r>
      <rPr>
        <b/>
        <i/>
        <sz val="11"/>
        <color theme="0" tint="-0.499984740745262"/>
        <rFont val="Calibri"/>
        <family val="2"/>
        <scheme val="minor"/>
      </rPr>
      <t xml:space="preserve">      Ondergrondse brutobouwoppervlakte</t>
    </r>
  </si>
  <si>
    <r>
      <t xml:space="preserve">2.3. Surface brute construction totale (hors sol + sous-sol)
</t>
    </r>
    <r>
      <rPr>
        <b/>
        <i/>
        <sz val="11"/>
        <color theme="0" tint="-0.499984740745262"/>
        <rFont val="Calibri"/>
        <family val="2"/>
        <scheme val="minor"/>
      </rPr>
      <t xml:space="preserve">      Totale brutobouwoppervlakte (bovengronds + ondergronds)</t>
    </r>
  </si>
  <si>
    <r>
      <t xml:space="preserve">2.4. Surface des abords propres à l'équipement
</t>
    </r>
    <r>
      <rPr>
        <b/>
        <i/>
        <sz val="11"/>
        <color rgb="FFFF0000"/>
        <rFont val="Calibri"/>
        <family val="2"/>
        <scheme val="minor"/>
      </rPr>
      <t xml:space="preserve">        </t>
    </r>
    <r>
      <rPr>
        <b/>
        <i/>
        <sz val="11"/>
        <color theme="0" tint="-0.499984740745262"/>
        <rFont val="Calibri"/>
        <family val="2"/>
        <scheme val="minor"/>
      </rPr>
      <t>Oppervlakte van de bij de uitrusting horende omgeving</t>
    </r>
    <r>
      <rPr>
        <b/>
        <i/>
        <sz val="11"/>
        <color rgb="FFFF0000"/>
        <rFont val="Calibri"/>
        <family val="2"/>
        <scheme val="minor"/>
      </rPr>
      <t xml:space="preserve"> </t>
    </r>
  </si>
  <si>
    <r>
      <t xml:space="preserve">3. TOTAL (logements + équipements)
</t>
    </r>
    <r>
      <rPr>
        <b/>
        <i/>
        <sz val="16"/>
        <color theme="0"/>
        <rFont val="Calibri"/>
        <family val="2"/>
        <scheme val="minor"/>
      </rPr>
      <t xml:space="preserve">     TOTAAL (woningen + uitrustingen)</t>
    </r>
  </si>
  <si>
    <r>
      <t>3.1. Surface brute construction hors sol</t>
    </r>
    <r>
      <rPr>
        <b/>
        <i/>
        <sz val="11"/>
        <color theme="0" tint="-0.499984740745262"/>
        <rFont val="Calibri"/>
        <family val="2"/>
        <scheme val="minor"/>
      </rPr>
      <t xml:space="preserve">
      Bovengrondse brutobouwoppervlakte</t>
    </r>
  </si>
  <si>
    <r>
      <t xml:space="preserve">Surface brute hors terrasses
</t>
    </r>
    <r>
      <rPr>
        <i/>
        <sz val="11"/>
        <color theme="0" tint="-0.499984740745262"/>
        <rFont val="Calibri"/>
        <family val="2"/>
        <scheme val="minor"/>
      </rPr>
      <t>Bruto-oppervlakte excl. Terrassen</t>
    </r>
  </si>
  <si>
    <r>
      <t xml:space="preserve">3.2. Surface brute construction sous-sol
 </t>
    </r>
    <r>
      <rPr>
        <b/>
        <i/>
        <sz val="11"/>
        <color theme="0" tint="-0.499984740745262"/>
        <rFont val="Calibri"/>
        <family val="2"/>
        <scheme val="minor"/>
      </rPr>
      <t xml:space="preserve">      Ondergrondse brutobouwoppervlakte</t>
    </r>
  </si>
  <si>
    <r>
      <t xml:space="preserve">3.3. Surface brute construction totale (hors sol + sous-sol)
</t>
    </r>
    <r>
      <rPr>
        <sz val="11"/>
        <rFont val="Calibri"/>
        <family val="2"/>
        <scheme val="minor"/>
      </rPr>
      <t xml:space="preserve">       (doit être égal à la somme des surfaces brutes du tableau détaillé par bâtiment et étage - colonne J)
</t>
    </r>
    <r>
      <rPr>
        <b/>
        <i/>
        <sz val="11"/>
        <color theme="0" tint="-0.499984740745262"/>
        <rFont val="Calibri"/>
        <family val="2"/>
        <scheme val="minor"/>
      </rPr>
      <t xml:space="preserve">      Totale brutobouwoppervlakte (bovengronds + ondergronds)</t>
    </r>
    <r>
      <rPr>
        <b/>
        <sz val="11"/>
        <rFont val="Calibri"/>
        <family val="2"/>
        <scheme val="minor"/>
      </rPr>
      <t xml:space="preserve">
  </t>
    </r>
    <r>
      <rPr>
        <sz val="11"/>
        <color theme="0" tint="-0.499984740745262"/>
        <rFont val="Calibri"/>
        <family val="2"/>
        <scheme val="minor"/>
      </rPr>
      <t xml:space="preserve">  </t>
    </r>
    <r>
      <rPr>
        <i/>
        <sz val="11"/>
        <color theme="0" tint="-0.499984740745262"/>
        <rFont val="Calibri"/>
        <family val="2"/>
        <scheme val="minor"/>
      </rPr>
      <t xml:space="preserve">  (moet gelijk zijn aan de som van de bruto-oppervlakten van de per gebouw en verdieping gedetailleerde            tabel - kolom J)</t>
    </r>
  </si>
  <si>
    <r>
      <t xml:space="preserve">3.4. PRORATA surfaces brutes  partie logement % aux équipements
</t>
    </r>
    <r>
      <rPr>
        <b/>
        <i/>
        <sz val="11"/>
        <color rgb="FFFF0000"/>
        <rFont val="Calibri"/>
        <family val="2"/>
        <scheme val="minor"/>
      </rPr>
      <t xml:space="preserve">     </t>
    </r>
    <r>
      <rPr>
        <b/>
        <i/>
        <sz val="11"/>
        <color theme="0" tint="-0.499984740745262"/>
        <rFont val="Calibri"/>
        <family val="2"/>
        <scheme val="minor"/>
      </rPr>
      <t xml:space="preserve"> Aandeel bruto-oppervlakte deel woningen in %  </t>
    </r>
  </si>
  <si>
    <r>
      <t xml:space="preserve">3.5. PRORATA surfaces brutes partie équipements % aux logements
</t>
    </r>
    <r>
      <rPr>
        <b/>
        <i/>
        <sz val="11"/>
        <color rgb="FFFF0000"/>
        <rFont val="Calibri"/>
        <family val="2"/>
        <scheme val="minor"/>
      </rPr>
      <t xml:space="preserve">     </t>
    </r>
    <r>
      <rPr>
        <b/>
        <i/>
        <sz val="11"/>
        <color theme="0" tint="-0.499984740745262"/>
        <rFont val="Calibri"/>
        <family val="2"/>
        <scheme val="minor"/>
      </rPr>
      <t xml:space="preserve"> Aandeel bruto-oppervlakte deel uitrustingen in % </t>
    </r>
  </si>
  <si>
    <r>
      <t xml:space="preserve">3.6. Surface des abords
</t>
    </r>
    <r>
      <rPr>
        <b/>
        <i/>
        <sz val="11"/>
        <color theme="0" tint="-0.499984740745262"/>
        <rFont val="Calibri"/>
        <family val="2"/>
        <scheme val="minor"/>
      </rPr>
      <t>Oppervlakte van de onmiddellijke omgeving</t>
    </r>
  </si>
  <si>
    <r>
      <t xml:space="preserve">Surface des abords propres aux logements
</t>
    </r>
    <r>
      <rPr>
        <i/>
        <sz val="11"/>
        <color theme="0" tint="-0.499984740745262"/>
        <rFont val="Calibri"/>
        <family val="2"/>
        <scheme val="minor"/>
      </rPr>
      <t>Oppervlakte van de bij de woningen horende omgeving</t>
    </r>
    <r>
      <rPr>
        <sz val="11"/>
        <color theme="0" tint="-0.499984740745262"/>
        <rFont val="Calibri"/>
        <family val="2"/>
        <scheme val="minor"/>
      </rPr>
      <t xml:space="preserve"> </t>
    </r>
  </si>
  <si>
    <r>
      <t xml:space="preserve">Surface des abords propres aux équipements
</t>
    </r>
    <r>
      <rPr>
        <i/>
        <sz val="11"/>
        <color theme="0" tint="-0.499984740745262"/>
        <rFont val="Calibri"/>
        <family val="2"/>
        <scheme val="minor"/>
      </rPr>
      <t>Oppervlakte van de bij de uitrustingen horende omgeving</t>
    </r>
  </si>
  <si>
    <r>
      <t xml:space="preserve">Surface des abords communs entre logements et équipements
</t>
    </r>
    <r>
      <rPr>
        <i/>
        <sz val="11"/>
        <color theme="0" tint="-0.499984740745262"/>
        <rFont val="Calibri"/>
        <family val="2"/>
        <scheme val="minor"/>
      </rPr>
      <t xml:space="preserve">Oppervlakte van de gemeenschappelijke omgeving tussen woningen en uitrustingen </t>
    </r>
  </si>
  <si>
    <r>
      <t xml:space="preserve">4. COMMENTAIRES / ELEMENTS A RAJOUTER   
  </t>
    </r>
    <r>
      <rPr>
        <b/>
        <i/>
        <sz val="16"/>
        <color theme="0"/>
        <rFont val="Calibri"/>
        <family val="2"/>
        <scheme val="minor"/>
      </rPr>
      <t xml:space="preserve">  COMMENTAAR / TOE TE VOEGEN ELEMENTEN</t>
    </r>
  </si>
  <si>
    <r>
      <rPr>
        <b/>
        <u/>
        <sz val="16"/>
        <rFont val="Century Gothic"/>
        <family val="2"/>
      </rPr>
      <t>Remarques préliminaires importantes:</t>
    </r>
    <r>
      <rPr>
        <b/>
        <sz val="16"/>
        <color theme="0" tint="-0.499984740745262"/>
        <rFont val="Century Gothic"/>
        <family val="2"/>
      </rPr>
      <t xml:space="preserve">
</t>
    </r>
    <r>
      <rPr>
        <sz val="16"/>
        <rFont val="Century Gothic"/>
        <family val="2"/>
      </rPr>
      <t xml:space="preserve"> - Si une </t>
    </r>
    <r>
      <rPr>
        <b/>
        <sz val="16"/>
        <rFont val="Century Gothic"/>
        <family val="2"/>
      </rPr>
      <t>erreur ou une anomalie est détectée</t>
    </r>
    <r>
      <rPr>
        <sz val="16"/>
        <rFont val="Century Gothic"/>
        <family val="2"/>
      </rPr>
      <t xml:space="preserve"> dans cet onglet, vous devez la</t>
    </r>
    <r>
      <rPr>
        <b/>
        <sz val="16"/>
        <rFont val="Century Gothic"/>
        <family val="2"/>
      </rPr>
      <t xml:space="preserve"> signaler au pouvoir adjudicateur avant la remise de l'offre</t>
    </r>
    <r>
      <rPr>
        <sz val="16"/>
        <rFont val="Century Gothic"/>
        <family val="2"/>
      </rPr>
      <t xml:space="preserve">, dans les plus  brefs délais du constat.
 - Tout ce qui est prévu dans l'offre doit être estimé
 - Aucune modification n'est autorisé dans cet onglet (pas de rajout ou de supression de lignes)
 - Remplir uniquement les cases jaunes
 - Les coûts ci-dessous reprennent uniquement les coûts à affecter à la partie logement. 
Pour les éventuels coûts de dépollution, de désamiantage et de démolition il faut donc éventuellement appliquer le prorata partie logement.
Idem pour certains postes du détail du prix de construction / rénovation (installation de chantier etc...)
- En cas de Design &amp; Build, il n'est pas nécessaire de remplir le tableau A. 
</t>
    </r>
    <r>
      <rPr>
        <b/>
        <i/>
        <u/>
        <sz val="16"/>
        <color theme="0" tint="-0.499984740745262"/>
        <rFont val="Century Gothic"/>
        <family val="2"/>
      </rPr>
      <t xml:space="preserve">Belangrijke voorafgaande opmerkingen: </t>
    </r>
    <r>
      <rPr>
        <i/>
        <sz val="16"/>
        <color theme="0" tint="-0.499984740745262"/>
        <rFont val="Century Gothic"/>
        <family val="2"/>
      </rPr>
      <t xml:space="preserve">
 - Indien u in dit tabblad </t>
    </r>
    <r>
      <rPr>
        <b/>
        <i/>
        <sz val="16"/>
        <color theme="0" tint="-0.499984740745262"/>
        <rFont val="Century Gothic"/>
        <family val="2"/>
      </rPr>
      <t>een fout of onregelmatigheid vaststelt</t>
    </r>
    <r>
      <rPr>
        <i/>
        <sz val="16"/>
        <color theme="0" tint="-0.499984740745262"/>
        <rFont val="Century Gothic"/>
        <family val="2"/>
      </rPr>
      <t xml:space="preserve">, dient u die zo vlug mogelijk en </t>
    </r>
    <r>
      <rPr>
        <b/>
        <i/>
        <sz val="16"/>
        <color theme="0" tint="-0.499984740745262"/>
        <rFont val="Century Gothic"/>
        <family val="2"/>
      </rPr>
      <t>vóór de indiening van de offerte aan de aanbestedende overheid</t>
    </r>
    <r>
      <rPr>
        <i/>
        <sz val="16"/>
        <color theme="0" tint="-0.499984740745262"/>
        <rFont val="Century Gothic"/>
        <family val="2"/>
      </rPr>
      <t xml:space="preserve"> te melden. 
- Alles wat gepland is in de offerte, moet worden geraamd.  
- Er mogen geen wijzigingen worden aangebracht in dit tabblad (geen lijnen toevoegen of schrappen).  
- Enkel de gele velden invullen.  
- In de onderstaande kostprijzen worden enkel de voor het deel woningen te bestemmen kosten opgenomen. 
Wat de eventuele kosten voor sanering, asbestverwijdering en afbraakwerken betreft, moet dus eventueel het percentage voor het deel woningen worden berekend. 
Idem voor sommige posten van het detail van de bouw-/renovatieprijs (bouwplaatsinrichting, enz.). 
- In geval van Design &amp; Build moet tabel A niet worden ingevuld. </t>
    </r>
  </si>
  <si>
    <r>
      <t xml:space="preserve">A. DÉTAIL DU PRIX CONSTRUCTION / RENOVATION - PARTIE LOGEMENT
</t>
    </r>
    <r>
      <rPr>
        <b/>
        <i/>
        <sz val="16"/>
        <color theme="0"/>
        <rFont val="Calibri"/>
        <family val="2"/>
        <scheme val="minor"/>
      </rPr>
      <t>DETAIL BOUW-/RENOVATIEPRIJS - DEEL WONINGEN</t>
    </r>
  </si>
  <si>
    <r>
      <t xml:space="preserve">PARTIE LOGEMENT </t>
    </r>
    <r>
      <rPr>
        <b/>
        <sz val="14"/>
        <color theme="0" tint="-0.499984740745262"/>
        <rFont val="Century Gothic"/>
        <family val="2"/>
      </rPr>
      <t xml:space="preserve">- DEEL WONINGEN </t>
    </r>
  </si>
  <si>
    <r>
      <t xml:space="preserve">Prix HTVA
</t>
    </r>
    <r>
      <rPr>
        <b/>
        <i/>
        <sz val="12"/>
        <color theme="0" tint="-0.499984740745262"/>
        <rFont val="Calibri"/>
        <family val="2"/>
        <scheme val="minor"/>
      </rPr>
      <t>Prijs excl. BTW</t>
    </r>
  </si>
  <si>
    <t>1.</t>
  </si>
  <si>
    <r>
      <t xml:space="preserve">Installation de chantier </t>
    </r>
    <r>
      <rPr>
        <b/>
        <sz val="11"/>
        <color theme="0" tint="-0.499984740745262"/>
        <rFont val="Calibri"/>
        <family val="2"/>
        <scheme val="minor"/>
      </rPr>
      <t>- Bouwplaatsinrichting</t>
    </r>
  </si>
  <si>
    <t>r  w</t>
  </si>
  <si>
    <t>2.</t>
  </si>
  <si>
    <r>
      <t xml:space="preserve">Terrassements et fondations </t>
    </r>
    <r>
      <rPr>
        <b/>
        <sz val="11"/>
        <color theme="0" tint="-0.499984740745262"/>
        <rFont val="Calibri"/>
        <family val="2"/>
        <scheme val="minor"/>
      </rPr>
      <t>- Graafwerken en funderingen</t>
    </r>
  </si>
  <si>
    <t>3.</t>
  </si>
  <si>
    <r>
      <t xml:space="preserve">Egouttage </t>
    </r>
    <r>
      <rPr>
        <b/>
        <sz val="11"/>
        <color theme="0" tint="-0.499984740745262"/>
        <rFont val="Calibri"/>
        <family val="2"/>
        <scheme val="minor"/>
      </rPr>
      <t>- Riolering</t>
    </r>
  </si>
  <si>
    <t>4.</t>
  </si>
  <si>
    <r>
      <t xml:space="preserve">Gros-œuvre </t>
    </r>
    <r>
      <rPr>
        <b/>
        <sz val="11"/>
        <color theme="0" tint="-0.499984740745262"/>
        <rFont val="Calibri"/>
        <family val="2"/>
        <scheme val="minor"/>
      </rPr>
      <t>- Ruwbouw</t>
    </r>
  </si>
  <si>
    <r>
      <t>Hyperstructure</t>
    </r>
    <r>
      <rPr>
        <sz val="11"/>
        <color theme="0" tint="-0.499984740745262"/>
        <rFont val="Calibri"/>
        <family val="2"/>
        <scheme val="minor"/>
      </rPr>
      <t xml:space="preserve"> - Bovenstructuur</t>
    </r>
  </si>
  <si>
    <r>
      <t>Complexe de façades</t>
    </r>
    <r>
      <rPr>
        <sz val="11"/>
        <color theme="0" tint="-0.499984740745262"/>
        <rFont val="Calibri"/>
        <family val="2"/>
        <scheme val="minor"/>
      </rPr>
      <t xml:space="preserve"> - Gevelcomplex</t>
    </r>
  </si>
  <si>
    <r>
      <t>Menuiseries extérieures</t>
    </r>
    <r>
      <rPr>
        <sz val="11"/>
        <color theme="0" tint="-0.499984740745262"/>
        <rFont val="Calibri"/>
        <family val="2"/>
        <scheme val="minor"/>
      </rPr>
      <t xml:space="preserve"> - Buitenschrijnwerk</t>
    </r>
  </si>
  <si>
    <r>
      <t xml:space="preserve">Toiture </t>
    </r>
    <r>
      <rPr>
        <sz val="11"/>
        <color theme="0" tint="-0.499984740745262"/>
        <rFont val="Calibri"/>
        <family val="2"/>
        <scheme val="minor"/>
      </rPr>
      <t>- Dak</t>
    </r>
  </si>
  <si>
    <t>5.</t>
  </si>
  <si>
    <r>
      <t>Parachèvements</t>
    </r>
    <r>
      <rPr>
        <b/>
        <sz val="11"/>
        <color theme="0" tint="-0.499984740745262"/>
        <rFont val="Calibri"/>
        <family val="2"/>
        <scheme val="minor"/>
      </rPr>
      <t xml:space="preserve"> - Afwerking</t>
    </r>
  </si>
  <si>
    <t>6.</t>
  </si>
  <si>
    <r>
      <t>Techniques spéciales / ventilation</t>
    </r>
    <r>
      <rPr>
        <b/>
        <sz val="11"/>
        <color theme="0" tint="-0.499984740745262"/>
        <rFont val="Calibri"/>
        <family val="2"/>
        <scheme val="minor"/>
      </rPr>
      <t xml:space="preserve"> - Bijzondere technieken / ventilatie</t>
    </r>
  </si>
  <si>
    <r>
      <t xml:space="preserve">Production de chaleur et ECS </t>
    </r>
    <r>
      <rPr>
        <sz val="11"/>
        <color theme="0" tint="-0.499984740745262"/>
        <rFont val="Calibri"/>
        <family val="2"/>
        <scheme val="minor"/>
      </rPr>
      <t>- Warmteproductie en SWW</t>
    </r>
  </si>
  <si>
    <r>
      <t xml:space="preserve">Ventilation </t>
    </r>
    <r>
      <rPr>
        <sz val="11"/>
        <color theme="0" tint="-0.499984740745262"/>
        <rFont val="Calibri"/>
        <family val="2"/>
        <scheme val="minor"/>
      </rPr>
      <t>- Ventilatie</t>
    </r>
  </si>
  <si>
    <t>7.</t>
  </si>
  <si>
    <r>
      <t xml:space="preserve">Sanitaires </t>
    </r>
    <r>
      <rPr>
        <b/>
        <sz val="11"/>
        <color theme="0" tint="-0.499984740745262"/>
        <rFont val="Calibri"/>
        <family val="2"/>
        <scheme val="minor"/>
      </rPr>
      <t xml:space="preserve"> - Sanitair </t>
    </r>
  </si>
  <si>
    <t>8.</t>
  </si>
  <si>
    <r>
      <t>Electricité</t>
    </r>
    <r>
      <rPr>
        <b/>
        <sz val="11"/>
        <color theme="0" tint="-0.499984740745262"/>
        <rFont val="Calibri"/>
        <family val="2"/>
        <scheme val="minor"/>
      </rPr>
      <t xml:space="preserve"> - Elektriciteit</t>
    </r>
  </si>
  <si>
    <t>9.</t>
  </si>
  <si>
    <r>
      <t xml:space="preserve">Aménagement cuisine </t>
    </r>
    <r>
      <rPr>
        <b/>
        <sz val="11"/>
        <color theme="0" tint="-0.499984740745262"/>
        <rFont val="Calibri"/>
        <family val="2"/>
        <scheme val="minor"/>
      </rPr>
      <t>- Inrichting keuken</t>
    </r>
  </si>
  <si>
    <t>10.</t>
  </si>
  <si>
    <r>
      <t xml:space="preserve">Ascenseurs </t>
    </r>
    <r>
      <rPr>
        <b/>
        <sz val="11"/>
        <color theme="0" tint="-0.499984740745262"/>
        <rFont val="Calibri"/>
        <family val="2"/>
        <scheme val="minor"/>
      </rPr>
      <t>- Liften</t>
    </r>
  </si>
  <si>
    <t>11.</t>
  </si>
  <si>
    <r>
      <t xml:space="preserve">AUTRES </t>
    </r>
    <r>
      <rPr>
        <b/>
        <i/>
        <sz val="11"/>
        <color theme="0" tint="-0.499984740745262"/>
        <rFont val="Calibri"/>
        <family val="2"/>
        <scheme val="minor"/>
      </rPr>
      <t>- ANDERE</t>
    </r>
    <r>
      <rPr>
        <b/>
        <sz val="11"/>
        <rFont val="Calibri"/>
        <family val="2"/>
        <scheme val="minor"/>
      </rPr>
      <t xml:space="preserve">  </t>
    </r>
  </si>
  <si>
    <r>
      <t xml:space="preserve">En fonction de la situation de risque: zone inondable, rénovation, sondages… + tout ce qui est prévu dans l'offre doit être estimé.
</t>
    </r>
    <r>
      <rPr>
        <b/>
        <sz val="11"/>
        <rFont val="Calibri"/>
        <family val="2"/>
        <scheme val="minor"/>
      </rPr>
      <t xml:space="preserve">A JUSTIFIER:…………………………………………………………………………………………………….
!!! Ne pas indiquer les postes repris dans le tableau d'estimation des coûts (tableau B.)
</t>
    </r>
    <r>
      <rPr>
        <i/>
        <sz val="11"/>
        <color theme="0" tint="-0.499984740745262"/>
        <rFont val="Calibri"/>
        <family val="2"/>
        <scheme val="minor"/>
      </rPr>
      <t>Naargelang de risicosituatie: overstromingszone, renovatie, bodemonderzoek ... + alles waarin de offerte voorziet, moet worden geraamd.</t>
    </r>
    <r>
      <rPr>
        <b/>
        <i/>
        <sz val="11"/>
        <color theme="0" tint="-0.499984740745262"/>
        <rFont val="Calibri"/>
        <family val="2"/>
        <scheme val="minor"/>
      </rPr>
      <t xml:space="preserve">
TE RECHTVAARDIGEN…………………………………………………………………………………….
!!! Niet de posten opgeven die opgenomen zijn in de ramingstabel van de kosten (tabel B)</t>
    </r>
  </si>
  <si>
    <r>
      <t>Prix construction / rénovation</t>
    </r>
    <r>
      <rPr>
        <sz val="14"/>
        <rFont val="Century Gothic"/>
        <family val="2"/>
      </rPr>
      <t xml:space="preserve"> (partie logement) </t>
    </r>
    <r>
      <rPr>
        <b/>
        <i/>
        <sz val="14"/>
        <color theme="0" tint="-0.499984740745262"/>
        <rFont val="Century Gothic"/>
        <family val="2"/>
      </rPr>
      <t>Bouw-/renovatieprijs</t>
    </r>
    <r>
      <rPr>
        <i/>
        <sz val="14"/>
        <color theme="0" tint="-0.499984740745262"/>
        <rFont val="Century Gothic"/>
        <family val="2"/>
      </rPr>
      <t xml:space="preserve"> (deel woningen)</t>
    </r>
  </si>
  <si>
    <r>
      <t xml:space="preserve">doit être égal au prix construction / rénovation du tableau B (doit être indiqué "VRAI")
</t>
    </r>
    <r>
      <rPr>
        <i/>
        <sz val="14"/>
        <color theme="0" tint="-0.499984740745262"/>
        <rFont val="Century Gothic"/>
        <family val="2"/>
      </rPr>
      <t>moet gelijk zijn aan de bouw-/renovatieprijs uit tabel B (er moet "WAAR" staan)</t>
    </r>
  </si>
  <si>
    <t xml:space="preserve">B. TABLEAU D'ESTIMATION DES COÛTS - PARTIE LOGEMENT
B. RAMINGSTABEL VAN DE KOSTEN - DEEL WONINGEN </t>
  </si>
  <si>
    <r>
      <t xml:space="preserve">Déterminé par
</t>
    </r>
    <r>
      <rPr>
        <b/>
        <i/>
        <sz val="12"/>
        <color theme="0" tint="-0.499984740745262"/>
        <rFont val="Century Gothic"/>
        <family val="2"/>
      </rPr>
      <t xml:space="preserve">Bepaald door </t>
    </r>
  </si>
  <si>
    <r>
      <t xml:space="preserve">Taux TVA
</t>
    </r>
    <r>
      <rPr>
        <b/>
        <i/>
        <sz val="12"/>
        <color theme="0" tint="-0.499984740745262"/>
        <rFont val="Calibri"/>
        <family val="2"/>
        <scheme val="minor"/>
      </rPr>
      <t>BTW-%</t>
    </r>
  </si>
  <si>
    <r>
      <t xml:space="preserve">Prix TVAC
</t>
    </r>
    <r>
      <rPr>
        <b/>
        <i/>
        <sz val="12"/>
        <color theme="0" tint="-0.499984740745262"/>
        <rFont val="Calibri"/>
        <family val="2"/>
        <scheme val="minor"/>
      </rPr>
      <t>Prijs incl. BTW</t>
    </r>
  </si>
  <si>
    <r>
      <t xml:space="preserve">DEPOLLUTION </t>
    </r>
    <r>
      <rPr>
        <b/>
        <i/>
        <sz val="10"/>
        <color theme="0" tint="-0.499984740745262"/>
        <rFont val="Century Gothic"/>
        <family val="2"/>
      </rPr>
      <t xml:space="preserve"> - SANERING </t>
    </r>
    <r>
      <rPr>
        <b/>
        <sz val="10"/>
        <rFont val="Century Gothic"/>
        <family val="2"/>
      </rPr>
      <t xml:space="preserve">
</t>
    </r>
    <r>
      <rPr>
        <sz val="10"/>
        <rFont val="Century Gothic"/>
        <family val="2"/>
      </rPr>
      <t xml:space="preserve"> (le cas échéant /</t>
    </r>
    <r>
      <rPr>
        <sz val="10"/>
        <color theme="0" tint="-0.499984740745262"/>
        <rFont val="Century Gothic"/>
        <family val="2"/>
      </rPr>
      <t xml:space="preserve"> in voorkomend geval)</t>
    </r>
  </si>
  <si>
    <r>
      <t xml:space="preserve">Prorata
partie logement
</t>
    </r>
    <r>
      <rPr>
        <i/>
        <sz val="10"/>
        <color theme="0" tint="-0.499984740745262"/>
        <rFont val="Century Gothic"/>
        <family val="2"/>
      </rPr>
      <t xml:space="preserve">Aandeel deel woningen </t>
    </r>
  </si>
  <si>
    <r>
      <t xml:space="preserve"> </t>
    </r>
    <r>
      <rPr>
        <b/>
        <sz val="16"/>
        <rFont val="Century Gothic"/>
        <family val="2"/>
      </rPr>
      <t xml:space="preserve">Prix entreprise
</t>
    </r>
    <r>
      <rPr>
        <b/>
        <i/>
        <sz val="16"/>
        <color theme="0" tint="-0.499984740745262"/>
        <rFont val="Century Gothic"/>
        <family val="2"/>
      </rPr>
      <t>Aannemingsprijs</t>
    </r>
  </si>
  <si>
    <r>
      <t>DESAMIANTAGE</t>
    </r>
    <r>
      <rPr>
        <b/>
        <sz val="10"/>
        <color theme="0" tint="-0.499984740745262"/>
        <rFont val="Century Gothic"/>
        <family val="2"/>
      </rPr>
      <t xml:space="preserve"> </t>
    </r>
    <r>
      <rPr>
        <b/>
        <i/>
        <sz val="10"/>
        <color theme="0" tint="-0.499984740745262"/>
        <rFont val="Century Gothic"/>
        <family val="2"/>
      </rPr>
      <t xml:space="preserve"> - ASBESTVERWIJDERING </t>
    </r>
    <r>
      <rPr>
        <b/>
        <sz val="10"/>
        <rFont val="Century Gothic"/>
        <family val="2"/>
      </rPr>
      <t xml:space="preserve">
</t>
    </r>
    <r>
      <rPr>
        <sz val="10"/>
        <rFont val="Century Gothic"/>
        <family val="2"/>
      </rPr>
      <t xml:space="preserve"> (le cas échéant /</t>
    </r>
    <r>
      <rPr>
        <sz val="10"/>
        <color theme="0" tint="-0.499984740745262"/>
        <rFont val="Century Gothic"/>
        <family val="2"/>
      </rPr>
      <t xml:space="preserve"> in voorkomend geval</t>
    </r>
    <r>
      <rPr>
        <sz val="10"/>
        <rFont val="Century Gothic"/>
        <family val="2"/>
      </rPr>
      <t>)</t>
    </r>
  </si>
  <si>
    <r>
      <t xml:space="preserve">Prorata
partie logement
</t>
    </r>
    <r>
      <rPr>
        <i/>
        <sz val="10"/>
        <color theme="0" tint="-0.499984740745262"/>
        <rFont val="Century Gothic"/>
        <family val="2"/>
      </rPr>
      <t>Aandeel deel woningen</t>
    </r>
  </si>
  <si>
    <r>
      <t>DEMOLITION</t>
    </r>
    <r>
      <rPr>
        <sz val="10"/>
        <rFont val="Century Gothic"/>
        <family val="2"/>
      </rPr>
      <t xml:space="preserve"> </t>
    </r>
    <r>
      <rPr>
        <i/>
        <sz val="10"/>
        <color rgb="FFFF0000"/>
        <rFont val="Century Gothic"/>
        <family val="2"/>
      </rPr>
      <t xml:space="preserve"> </t>
    </r>
    <r>
      <rPr>
        <i/>
        <sz val="10"/>
        <color theme="0" tint="-0.499984740745262"/>
        <rFont val="Century Gothic"/>
        <family val="2"/>
      </rPr>
      <t>- AFBRAAKWERKEN</t>
    </r>
    <r>
      <rPr>
        <b/>
        <sz val="10"/>
        <rFont val="Century Gothic"/>
        <family val="2"/>
      </rPr>
      <t xml:space="preserve">
</t>
    </r>
    <r>
      <rPr>
        <sz val="10"/>
        <rFont val="Century Gothic"/>
        <family val="2"/>
      </rPr>
      <t xml:space="preserve">(le cas échéant, y compris prise en compte du maintien des éléments à conserver)
</t>
    </r>
    <r>
      <rPr>
        <i/>
        <sz val="10"/>
        <color theme="0" tint="-0.499984740745262"/>
        <rFont val="Century Gothic"/>
        <family val="2"/>
      </rPr>
      <t xml:space="preserve">(in voorkomend geval, incl. rekening houden met te bewaren elementen) </t>
    </r>
  </si>
  <si>
    <r>
      <t xml:space="preserve">CONSTRUCTION / RENOVATION </t>
    </r>
    <r>
      <rPr>
        <b/>
        <i/>
        <sz val="10"/>
        <color theme="0" tint="-0.499984740745262"/>
        <rFont val="Century Gothic"/>
        <family val="2"/>
      </rPr>
      <t>- NIEUWBOUW/RENOVATIE</t>
    </r>
  </si>
  <si>
    <r>
      <t xml:space="preserve">Surface brute 
</t>
    </r>
    <r>
      <rPr>
        <b/>
        <i/>
        <sz val="12"/>
        <color theme="0" tint="-0.499984740745262"/>
        <rFont val="Calibri"/>
        <family val="2"/>
        <scheme val="minor"/>
      </rPr>
      <t xml:space="preserve">Bruto-oppervlakte </t>
    </r>
  </si>
  <si>
    <r>
      <t xml:space="preserve">Prix HTVA / m²brut
</t>
    </r>
    <r>
      <rPr>
        <b/>
        <i/>
        <sz val="12"/>
        <color theme="0" tint="-0.499984740745262"/>
        <rFont val="Calibri"/>
        <family val="2"/>
        <scheme val="minor"/>
      </rPr>
      <t>Prijs excl. BTW/bruto m²</t>
    </r>
  </si>
  <si>
    <r>
      <t xml:space="preserve">Hors sol  (hors terrasses)
</t>
    </r>
    <r>
      <rPr>
        <i/>
        <sz val="10"/>
        <color theme="0" tint="-0.499984740745262"/>
        <rFont val="Century Gothic"/>
        <family val="2"/>
      </rPr>
      <t>Bovengronds (excl. terrassen)</t>
    </r>
  </si>
  <si>
    <t xml:space="preserve">  </t>
  </si>
  <si>
    <r>
      <t xml:space="preserve">Terrasses (hors sol)
</t>
    </r>
    <r>
      <rPr>
        <i/>
        <sz val="10"/>
        <color theme="0" tint="-0.499984740745262"/>
        <rFont val="Century Gothic"/>
        <family val="2"/>
      </rPr>
      <t>Terrassen (bovengronds)</t>
    </r>
  </si>
  <si>
    <r>
      <t xml:space="preserve">Sous-sol
</t>
    </r>
    <r>
      <rPr>
        <i/>
        <sz val="10"/>
        <color theme="0" tint="-0.499984740745262"/>
        <rFont val="Century Gothic"/>
        <family val="2"/>
      </rPr>
      <t>Ondergronds</t>
    </r>
  </si>
  <si>
    <r>
      <t>ABORDS</t>
    </r>
    <r>
      <rPr>
        <sz val="10"/>
        <rFont val="Century Gothic"/>
        <family val="2"/>
      </rPr>
      <t xml:space="preserve"> </t>
    </r>
    <r>
      <rPr>
        <b/>
        <i/>
        <sz val="10"/>
        <color theme="0" tint="-0.499984740745262"/>
        <rFont val="Century Gothic"/>
        <family val="2"/>
      </rPr>
      <t>- OMGEVING</t>
    </r>
  </si>
  <si>
    <r>
      <t xml:space="preserve">équivaut à 
</t>
    </r>
    <r>
      <rPr>
        <i/>
        <sz val="10"/>
        <color theme="0" tint="-0.499984740745262"/>
        <rFont val="Helv"/>
      </rPr>
      <t>is gelijk aan</t>
    </r>
    <r>
      <rPr>
        <i/>
        <sz val="10"/>
        <color rgb="FFFF0000"/>
        <rFont val="Helv"/>
      </rPr>
      <t xml:space="preserve"> </t>
    </r>
  </si>
  <si>
    <r>
      <t xml:space="preserve">de prix construction (pour info au pouvoir adjudicateur)
</t>
    </r>
    <r>
      <rPr>
        <i/>
        <sz val="10"/>
        <color theme="0" tint="-0.499984740745262"/>
        <rFont val="Helv"/>
      </rPr>
      <t xml:space="preserve">van de bouwprijs (ter info voor de aanbestedende overheid) </t>
    </r>
  </si>
  <si>
    <r>
      <t xml:space="preserve">Abords propres aux logements (hors équipement sportif extérieur le cas échéant)
</t>
    </r>
    <r>
      <rPr>
        <i/>
        <sz val="10"/>
        <color theme="0" tint="-0.499984740745262"/>
        <rFont val="Century Gothic"/>
        <family val="2"/>
      </rPr>
      <t xml:space="preserve">Bij de woningen horende omgeving (excl. sportieve buitenuitrusting, in voorkomend geval) </t>
    </r>
  </si>
  <si>
    <r>
      <t xml:space="preserve">Equipement sportif extérieur (le cas échéant, si demandé dans le programme)
</t>
    </r>
    <r>
      <rPr>
        <i/>
        <sz val="10"/>
        <color theme="0" tint="-0.499984740745262"/>
        <rFont val="Century Gothic"/>
        <family val="2"/>
      </rPr>
      <t xml:space="preserve">Sportieve buitenuitrusting (in voorkomend geval, indien gevraagd in het programma) </t>
    </r>
  </si>
  <si>
    <r>
      <t xml:space="preserve">équivaut à  
</t>
    </r>
    <r>
      <rPr>
        <i/>
        <sz val="10"/>
        <color theme="0" tint="-0.499984740745262"/>
        <rFont val="Helv"/>
      </rPr>
      <t xml:space="preserve">is gelijk aan </t>
    </r>
  </si>
  <si>
    <r>
      <t xml:space="preserve">du  budget de l'opération (prix entreprise hors éq. sportif ext.)
</t>
    </r>
    <r>
      <rPr>
        <i/>
        <sz val="10"/>
        <color theme="0" tint="-0.499984740745262"/>
        <rFont val="Helv"/>
      </rPr>
      <t>van het budget van de operatie (aannemingsprijs excl. sportieve buitenuitrusting)</t>
    </r>
  </si>
  <si>
    <r>
      <t xml:space="preserve">!!! Ne peut pas dépasser 1% du budget de l'opération
</t>
    </r>
    <r>
      <rPr>
        <i/>
        <sz val="10"/>
        <color theme="0" tint="-0.499984740745262"/>
        <rFont val="Helv"/>
      </rPr>
      <t xml:space="preserve">!!! Mag niet hoger zijn dan 1 % van het budget van de operatie   </t>
    </r>
  </si>
  <si>
    <r>
      <t xml:space="preserve"> Abords communs entre logements et équipements
</t>
    </r>
    <r>
      <rPr>
        <i/>
        <sz val="10"/>
        <color theme="0" tint="-0.499984740745262"/>
        <rFont val="Century Gothic"/>
        <family val="2"/>
      </rPr>
      <t xml:space="preserve">Gemeenschappelijke omgeving tussen woningen en uitrustingen </t>
    </r>
  </si>
  <si>
    <t>Prorata
partie logement</t>
  </si>
  <si>
    <r>
      <t>HONORAIRES FORFAITISES A L'OFFRE</t>
    </r>
    <r>
      <rPr>
        <b/>
        <i/>
        <sz val="10"/>
        <color theme="0" tint="-0.499984740745262"/>
        <rFont val="Century Gothic"/>
        <family val="2"/>
      </rPr>
      <t xml:space="preserve">  - BIJ DE OFFERTE GEFORFAITARISEERDE HONORARIA</t>
    </r>
  </si>
  <si>
    <r>
      <t xml:space="preserve">de prix entreprise (estimé à l'offre)
</t>
    </r>
    <r>
      <rPr>
        <b/>
        <i/>
        <sz val="11"/>
        <color theme="0" tint="-0.499984740745262"/>
        <rFont val="Calibri"/>
        <family val="2"/>
        <scheme val="minor"/>
      </rPr>
      <t>van aannemingsprijs (geraamd bij de offerte)</t>
    </r>
  </si>
  <si>
    <r>
      <rPr>
        <u/>
        <sz val="10"/>
        <rFont val="Helv"/>
      </rPr>
      <t xml:space="preserve">Remarque importante: </t>
    </r>
    <r>
      <rPr>
        <sz val="10"/>
        <rFont val="Helv"/>
      </rPr>
      <t xml:space="preserve">Lorsque ce tableau est rempli à un autre stade que l'offre, il faut supprimer la formule et reprendre le montant des honoraires forfaitisé à l'offre! = 12% du prix entreprise estimé à l'offre.
</t>
    </r>
    <r>
      <rPr>
        <i/>
        <u/>
        <sz val="10"/>
        <color theme="0" tint="-0.499984740745262"/>
        <rFont val="Helv"/>
      </rPr>
      <t xml:space="preserve">Belangrijke opmerking: </t>
    </r>
    <r>
      <rPr>
        <i/>
        <sz val="10"/>
        <color theme="0" tint="-0.499984740745262"/>
        <rFont val="Helv"/>
      </rPr>
      <t>Wanneer deze tabel in een ander stadium dan de offerte wordt ingevuld, moet de formule worden geschrapt en moet het bij de offerte geforfaitariseerde bedrag van de honoraria worden vermeld! = 12% van de bij de offerte geraamde aannemingsprijs..</t>
    </r>
  </si>
  <si>
    <r>
      <t xml:space="preserve">IMPETRANTS ET FRAIS DIVERS </t>
    </r>
    <r>
      <rPr>
        <b/>
        <i/>
        <sz val="10"/>
        <color theme="0" tint="-0.499984740745262"/>
        <rFont val="Century Gothic"/>
        <family val="2"/>
      </rPr>
      <t xml:space="preserve">- NUTSVOORZIENINGEN EN DIVERSE KOSTEN </t>
    </r>
  </si>
  <si>
    <r>
      <t xml:space="preserve">de prix construction
</t>
    </r>
    <r>
      <rPr>
        <b/>
        <i/>
        <sz val="11"/>
        <color theme="0" tint="-0.499984740745262"/>
        <rFont val="Calibri"/>
        <family val="2"/>
        <scheme val="minor"/>
      </rPr>
      <t>van bouwprijs</t>
    </r>
  </si>
  <si>
    <r>
      <t xml:space="preserve">Prix entreprise (partie logement)
</t>
    </r>
    <r>
      <rPr>
        <b/>
        <i/>
        <sz val="14"/>
        <color theme="0" tint="-0.499984740745262"/>
        <rFont val="Century Gothic"/>
        <family val="2"/>
      </rPr>
      <t>Aannemingsprijs (deel woningen)</t>
    </r>
    <r>
      <rPr>
        <b/>
        <sz val="14"/>
        <color theme="0" tint="-0.499984740745262"/>
        <rFont val="Century Gothic"/>
        <family val="2"/>
      </rPr>
      <t xml:space="preserve"> </t>
    </r>
  </si>
  <si>
    <t xml:space="preserve"> -</t>
  </si>
  <si>
    <r>
      <t xml:space="preserve">Prix tout compris (partie logement) 
</t>
    </r>
    <r>
      <rPr>
        <b/>
        <i/>
        <sz val="14"/>
        <color theme="0" tint="-0.499984740745262"/>
        <rFont val="Century Gothic"/>
        <family val="2"/>
      </rPr>
      <t>Prijs all in (deel woningen)</t>
    </r>
  </si>
  <si>
    <r>
      <t xml:space="preserve">C. COMMENTAIRES
</t>
    </r>
    <r>
      <rPr>
        <b/>
        <i/>
        <sz val="16"/>
        <color theme="0"/>
        <rFont val="Calibri"/>
        <family val="2"/>
        <scheme val="minor"/>
      </rPr>
      <t xml:space="preserve">    COMMENTAAR</t>
    </r>
  </si>
  <si>
    <r>
      <rPr>
        <b/>
        <u/>
        <sz val="16"/>
        <rFont val="Century Gothic"/>
        <family val="2"/>
      </rPr>
      <t>Remarques préliminaires importantes:</t>
    </r>
    <r>
      <rPr>
        <b/>
        <sz val="16"/>
        <color theme="0" tint="-0.499984740745262"/>
        <rFont val="Century Gothic"/>
        <family val="2"/>
      </rPr>
      <t xml:space="preserve">
</t>
    </r>
    <r>
      <rPr>
        <sz val="16"/>
        <rFont val="Century Gothic"/>
        <family val="2"/>
      </rPr>
      <t xml:space="preserve"> - Si une erreur ou une anomalie est détectée dans cet onglet, vous devez la signaler au pouvoir adjudicateur avant la remise de l'offre, dans les plus  brefs délais du constat.
 - Tout ce qui est prévu dans l'offre doit être estimé
 - Aucune modification n'est autorisé dans cet onglet (pas de rajout ou de supression de lignes)
 - Remplir uniquement les cases jaunes
 - Les coûts ci-dessous reprennent uniquement les coûts à affecter à la partie équipement. 
Pour les éventuels coûts de dépollution, de désamiantage et de démolition il faut donc éventuellement appliquer le prorata partie équipement.
Idem pour certains postes du détail du prix de construction / rénovation (installation de chantier etc...)
- En cas de Design &amp; Build, il n'est pas nécessaire de remplir le tableau A. 
- Ne rien indiquer / modifier dans le tableau D. Tableau d'estimation des coûts subsidiables par la SLRB
</t>
    </r>
    <r>
      <rPr>
        <b/>
        <i/>
        <u/>
        <sz val="16"/>
        <color theme="0" tint="-0.499984740745262"/>
        <rFont val="Century Gothic"/>
        <family val="2"/>
      </rPr>
      <t xml:space="preserve">Belangrijke voorafgaande opmerkingen: </t>
    </r>
    <r>
      <rPr>
        <i/>
        <sz val="16"/>
        <color theme="0" tint="-0.499984740745262"/>
        <rFont val="Century Gothic"/>
        <family val="2"/>
      </rPr>
      <t xml:space="preserve">
 - Indien u in dit tabblad een fout of onregelmatigheid vaststelt, dient u die zo vlug mogelijk en vóór de indiening van de offerte aan de aanbestedende overheid te melden. 
- Alles wat gepland is in de offerte, moet geraamd worden.  
- Er mogen geen wijzigingen worden aangebracht in dit tabblad (geen lijnen toevoegen of schrappen).  
- Enkel de gele velden invullen.  
- In de onderstaande kostprijzen worden enkel de voor het deel uitrusting te bestemmen kosten opgenomen. 
Wat de eventuele kosten voor sanering, asbestverwijdering en afbraakwerken betreft, moet dus eventueel het percentage voor het deel uitrusting worden berekend. 
Idem voor sommige posten van het detail van de bouw-/renovatieprijs (bouwplaatsinrichting, enz.). 
- In geval van Design &amp; Build moet tabel A niet worden ingevuld. </t>
    </r>
    <r>
      <rPr>
        <b/>
        <sz val="16"/>
        <color theme="0" tint="-0.499984740745262"/>
        <rFont val="Century Gothic"/>
        <family val="2"/>
      </rPr>
      <t xml:space="preserve">
</t>
    </r>
    <r>
      <rPr>
        <i/>
        <sz val="16"/>
        <color theme="0" tint="-0.499984740745262"/>
        <rFont val="Century Gothic"/>
        <family val="2"/>
      </rPr>
      <t xml:space="preserve">- Niets invullen/wijzigen in tabel D. Ramingstabel van de door de BGHM subsidieerbare kosten. </t>
    </r>
  </si>
  <si>
    <r>
      <t xml:space="preserve">A. DÉTAIL DU PRIX CONSTRUCTION / RENOVATION - PARTIE EQUIPEMENT
</t>
    </r>
    <r>
      <rPr>
        <b/>
        <i/>
        <sz val="16"/>
        <color theme="0"/>
        <rFont val="Calibri"/>
        <family val="2"/>
        <scheme val="minor"/>
      </rPr>
      <t xml:space="preserve">DETAIL BOUW-/RENOVATIEPRIJS - DEEL UITRUSTING </t>
    </r>
  </si>
  <si>
    <r>
      <t xml:space="preserve">PARTIE EQUIPEMENT </t>
    </r>
    <r>
      <rPr>
        <b/>
        <sz val="14"/>
        <color theme="0" tint="-0.499984740745262"/>
        <rFont val="Century Gothic"/>
        <family val="2"/>
      </rPr>
      <t xml:space="preserve">- DEEL UITRUSTING </t>
    </r>
  </si>
  <si>
    <r>
      <t>Prix construction / rénovation</t>
    </r>
    <r>
      <rPr>
        <sz val="14"/>
        <rFont val="Century Gothic"/>
        <family val="2"/>
      </rPr>
      <t xml:space="preserve"> (partie équipement)</t>
    </r>
    <r>
      <rPr>
        <b/>
        <sz val="14"/>
        <rFont val="Century Gothic"/>
        <family val="2"/>
      </rPr>
      <t xml:space="preserve"> </t>
    </r>
    <r>
      <rPr>
        <b/>
        <sz val="14"/>
        <color theme="0" tint="-0.499984740745262"/>
        <rFont val="Century Gothic"/>
        <family val="2"/>
      </rPr>
      <t xml:space="preserve">Bouw-/renovatieprijs </t>
    </r>
    <r>
      <rPr>
        <sz val="14"/>
        <color theme="0" tint="-0.499984740745262"/>
        <rFont val="Century Gothic"/>
        <family val="2"/>
      </rPr>
      <t>(deel uitrusting</t>
    </r>
  </si>
  <si>
    <t>B. TABLEAU D'ESTIMATION DES COÛTS - PARTIE EQUIPEMENT
RAMINGSTABEL VAN DE KOSTEN - DEEL UITRUSTING</t>
  </si>
  <si>
    <t xml:space="preserve">D. TABLEAU D'ESTIMATION DES COÛTS SUBSIDIABLES PAR LA SLRB
RAMINGSTABEL VAN DE DOOR DE BGHM SUBSIDIEERBARE KOSTEN </t>
  </si>
  <si>
    <r>
      <t xml:space="preserve">Déterminé par
</t>
    </r>
    <r>
      <rPr>
        <b/>
        <i/>
        <sz val="12"/>
        <color theme="0" tint="-0.499984740745262"/>
        <rFont val="Century Gothic"/>
        <family val="2"/>
      </rPr>
      <t>Bepaald door</t>
    </r>
  </si>
  <si>
    <r>
      <t xml:space="preserve">PARTIE EQUIPEMENT SUBSIDIABLE PAR LA SLRB
</t>
    </r>
    <r>
      <rPr>
        <b/>
        <i/>
        <sz val="14"/>
        <color theme="0" tint="-0.499984740745262"/>
        <rFont val="Century Gothic"/>
        <family val="2"/>
      </rPr>
      <t xml:space="preserve">DEEL SUBSIDIEERBARE UITRUSTING </t>
    </r>
  </si>
  <si>
    <r>
      <t>DEPOLLUTION</t>
    </r>
    <r>
      <rPr>
        <b/>
        <sz val="10"/>
        <color theme="0" tint="-0.499984740745262"/>
        <rFont val="Century Gothic"/>
        <family val="2"/>
      </rPr>
      <t xml:space="preserve"> </t>
    </r>
    <r>
      <rPr>
        <b/>
        <i/>
        <sz val="10"/>
        <color theme="0" tint="-0.499984740745262"/>
        <rFont val="Century Gothic"/>
        <family val="2"/>
      </rPr>
      <t xml:space="preserve"> - SANERING </t>
    </r>
    <r>
      <rPr>
        <b/>
        <sz val="10"/>
        <rFont val="Century Gothic"/>
        <family val="2"/>
      </rPr>
      <t xml:space="preserve">
</t>
    </r>
    <r>
      <rPr>
        <sz val="10"/>
        <rFont val="Century Gothic"/>
        <family val="2"/>
      </rPr>
      <t xml:space="preserve"> (le cas échéant /</t>
    </r>
    <r>
      <rPr>
        <sz val="10"/>
        <color theme="0" tint="-0.499984740745262"/>
        <rFont val="Century Gothic"/>
        <family val="2"/>
      </rPr>
      <t xml:space="preserve"> in voorkomend geval</t>
    </r>
    <r>
      <rPr>
        <sz val="10"/>
        <rFont val="Century Gothic"/>
        <family val="2"/>
      </rPr>
      <t>)</t>
    </r>
  </si>
  <si>
    <t>Prorata
partie équipement</t>
  </si>
  <si>
    <r>
      <t xml:space="preserve">DESAMIANTAGE </t>
    </r>
    <r>
      <rPr>
        <b/>
        <i/>
        <sz val="10"/>
        <color rgb="FFFF0000"/>
        <rFont val="Century Gothic"/>
        <family val="2"/>
      </rPr>
      <t xml:space="preserve"> </t>
    </r>
    <r>
      <rPr>
        <b/>
        <i/>
        <sz val="10"/>
        <color theme="0" tint="-0.499984740745262"/>
        <rFont val="Century Gothic"/>
        <family val="2"/>
      </rPr>
      <t xml:space="preserve">- ASBESTVERWIJDERING </t>
    </r>
    <r>
      <rPr>
        <b/>
        <sz val="10"/>
        <rFont val="Century Gothic"/>
        <family val="2"/>
      </rPr>
      <t xml:space="preserve">
</t>
    </r>
    <r>
      <rPr>
        <sz val="10"/>
        <rFont val="Century Gothic"/>
        <family val="2"/>
      </rPr>
      <t xml:space="preserve"> (le cas échéant /</t>
    </r>
    <r>
      <rPr>
        <sz val="10"/>
        <color theme="0" tint="-0.499984740745262"/>
        <rFont val="Century Gothic"/>
        <family val="2"/>
      </rPr>
      <t xml:space="preserve"> in voorkomend geval</t>
    </r>
    <r>
      <rPr>
        <sz val="10"/>
        <rFont val="Century Gothic"/>
        <family val="2"/>
      </rPr>
      <t>)</t>
    </r>
  </si>
  <si>
    <r>
      <t>DEMOLITION</t>
    </r>
    <r>
      <rPr>
        <sz val="10"/>
        <rFont val="Century Gothic"/>
        <family val="2"/>
      </rPr>
      <t xml:space="preserve"> </t>
    </r>
    <r>
      <rPr>
        <i/>
        <sz val="10"/>
        <color theme="0" tint="-0.499984740745262"/>
        <rFont val="Century Gothic"/>
        <family val="2"/>
      </rPr>
      <t xml:space="preserve"> </t>
    </r>
    <r>
      <rPr>
        <b/>
        <i/>
        <sz val="10"/>
        <color theme="0" tint="-0.499984740745262"/>
        <rFont val="Century Gothic"/>
        <family val="2"/>
      </rPr>
      <t xml:space="preserve">- AFBRAAKWERKEN </t>
    </r>
    <r>
      <rPr>
        <b/>
        <sz val="10"/>
        <rFont val="Century Gothic"/>
        <family val="2"/>
      </rPr>
      <t xml:space="preserve">
</t>
    </r>
    <r>
      <rPr>
        <sz val="10"/>
        <rFont val="Century Gothic"/>
        <family val="2"/>
      </rPr>
      <t xml:space="preserve">(le cas échéant, y compris prise en compte du maintien des éléments à conserver)
</t>
    </r>
    <r>
      <rPr>
        <i/>
        <sz val="10"/>
        <color theme="0" tint="-0.499984740745262"/>
        <rFont val="Century Gothic"/>
        <family val="2"/>
      </rPr>
      <t xml:space="preserve">(in voorkomend geval, incl. rekening houden met te bewaren elementen) </t>
    </r>
  </si>
  <si>
    <r>
      <t>CONSTRUCTION / RENOVATION</t>
    </r>
    <r>
      <rPr>
        <b/>
        <sz val="10"/>
        <color theme="0" tint="-0.499984740745262"/>
        <rFont val="Century Gothic"/>
        <family val="2"/>
      </rPr>
      <t xml:space="preserve"> </t>
    </r>
    <r>
      <rPr>
        <b/>
        <i/>
        <sz val="10"/>
        <color theme="0" tint="-0.499984740745262"/>
        <rFont val="Century Gothic"/>
        <family val="2"/>
      </rPr>
      <t>-  NIEUWBOUW/RENOVATIE</t>
    </r>
    <r>
      <rPr>
        <b/>
        <i/>
        <sz val="10"/>
        <color rgb="FFFF0000"/>
        <rFont val="Century Gothic"/>
        <family val="2"/>
      </rPr>
      <t xml:space="preserve"> </t>
    </r>
  </si>
  <si>
    <r>
      <t>CONSTRUCTION / RENOVATION SUBSIDIABLE</t>
    </r>
    <r>
      <rPr>
        <b/>
        <i/>
        <sz val="10"/>
        <color theme="0" tint="-0.499984740745262"/>
        <rFont val="Century Gothic"/>
        <family val="2"/>
      </rPr>
      <t xml:space="preserve">
SUBSIDIEERBARE NIEUWBOUW/RENOVATIE </t>
    </r>
    <r>
      <rPr>
        <b/>
        <sz val="10"/>
        <rFont val="Century Gothic"/>
        <family val="2"/>
      </rPr>
      <t xml:space="preserve">
CASCO max. 3,5 m² (à 5 m²) x nombre de logements </t>
    </r>
  </si>
  <si>
    <r>
      <t xml:space="preserve">Surface brute subsidiable 
</t>
    </r>
    <r>
      <rPr>
        <b/>
        <i/>
        <sz val="12"/>
        <color theme="0" tint="-0.499984740745262"/>
        <rFont val="Calibri"/>
        <family val="2"/>
        <scheme val="minor"/>
      </rPr>
      <t xml:space="preserve">Subsidieerbare bruto-oppervlakte </t>
    </r>
  </si>
  <si>
    <r>
      <t xml:space="preserve">Hors sol  (hors terrasses) - CASCO ou CASCO + (selon programme)
</t>
    </r>
    <r>
      <rPr>
        <i/>
        <sz val="10"/>
        <color theme="0" tint="-0.499984740745262"/>
        <rFont val="Century Gothic"/>
        <family val="2"/>
      </rPr>
      <t xml:space="preserve">Bovengronds (excl. terrassen) - CASCO of CASCO + (volgens programma)  </t>
    </r>
  </si>
  <si>
    <r>
      <t xml:space="preserve">Hors sol  (hors terrasses) - CASCO ou CASCO + (selon programme)
</t>
    </r>
    <r>
      <rPr>
        <i/>
        <sz val="10"/>
        <color theme="0" tint="-0.499984740745262"/>
        <rFont val="Century Gothic"/>
        <family val="2"/>
      </rPr>
      <t xml:space="preserve">Bovengronds (excl. terrassen) - CASCO of CASCO+ (volgens programma) </t>
    </r>
  </si>
  <si>
    <r>
      <t xml:space="preserve">Hors sol  (hors terrasses) - Parachèvement (si prévu au programme)
</t>
    </r>
    <r>
      <rPr>
        <sz val="10"/>
        <color theme="0" tint="-0.499984740745262"/>
        <rFont val="Century Gothic"/>
        <family val="2"/>
      </rPr>
      <t>Bovengronds (excl. terrassen) - Afwerking (indien gepland in het programma)</t>
    </r>
  </si>
  <si>
    <r>
      <t xml:space="preserve">Sous-sol
</t>
    </r>
    <r>
      <rPr>
        <i/>
        <sz val="10"/>
        <color theme="0" tint="-0.499984740745262"/>
        <rFont val="Century Gothic"/>
        <family val="2"/>
      </rPr>
      <t xml:space="preserve">Ondergronds </t>
    </r>
  </si>
  <si>
    <r>
      <t xml:space="preserve">Abords propres aux équipements
</t>
    </r>
    <r>
      <rPr>
        <i/>
        <sz val="10"/>
        <color theme="0" tint="-0.499984740745262"/>
        <rFont val="Century Gothic"/>
        <family val="2"/>
      </rPr>
      <t xml:space="preserve">Bij de uitrustingen horende omgeving </t>
    </r>
  </si>
  <si>
    <r>
      <t>voir remarque onglet 5 concernant les honoraires</t>
    </r>
    <r>
      <rPr>
        <i/>
        <sz val="10"/>
        <color theme="0" tint="-0.499984740745262"/>
        <rFont val="Helv"/>
      </rPr>
      <t xml:space="preserve">
zie opmerking tabblad 5 betreffende de honoraria</t>
    </r>
  </si>
  <si>
    <r>
      <t xml:space="preserve">HONORAIRES SUBSIDIABLES </t>
    </r>
    <r>
      <rPr>
        <b/>
        <i/>
        <sz val="10"/>
        <color theme="0" tint="-0.499984740745262"/>
        <rFont val="Century Gothic"/>
        <family val="2"/>
      </rPr>
      <t xml:space="preserve">- SUBSIDIEERBARE HONORARIA </t>
    </r>
    <r>
      <rPr>
        <b/>
        <sz val="10"/>
        <rFont val="Century Gothic"/>
        <family val="2"/>
      </rPr>
      <t xml:space="preserve">
</t>
    </r>
    <r>
      <rPr>
        <sz val="10"/>
        <rFont val="Century Gothic"/>
        <family val="2"/>
      </rPr>
      <t>Totalité des honoraires sur la construction (hors parachèvements) et abords</t>
    </r>
    <r>
      <rPr>
        <b/>
        <sz val="10"/>
        <rFont val="Century Gothic"/>
        <family val="2"/>
      </rPr>
      <t xml:space="preserve">
</t>
    </r>
    <r>
      <rPr>
        <i/>
        <sz val="10"/>
        <color theme="0" tint="-0.499984740745262"/>
        <rFont val="Century Gothic"/>
        <family val="2"/>
      </rPr>
      <t xml:space="preserve">Totaliteit van de honoraria op het bouwwerk (excl. afwerkingen) en de omgeving </t>
    </r>
  </si>
  <si>
    <r>
      <t xml:space="preserve">de prix CASCO + abords
</t>
    </r>
    <r>
      <rPr>
        <b/>
        <i/>
        <sz val="11"/>
        <color theme="0" tint="-0.499984740745262"/>
        <rFont val="Calibri"/>
        <family val="2"/>
        <scheme val="minor"/>
      </rPr>
      <t xml:space="preserve">van de prijs CASCO+ omgeving </t>
    </r>
  </si>
  <si>
    <r>
      <t xml:space="preserve">Prix entreprise (partie équipement)
</t>
    </r>
    <r>
      <rPr>
        <b/>
        <i/>
        <sz val="14"/>
        <color theme="0" tint="-0.499984740745262"/>
        <rFont val="Century Gothic"/>
        <family val="2"/>
      </rPr>
      <t>Aannemingsprijs (deel uitrusting)</t>
    </r>
    <r>
      <rPr>
        <b/>
        <sz val="14"/>
        <color theme="0" tint="-0.499984740745262"/>
        <rFont val="Century Gothic"/>
        <family val="2"/>
      </rPr>
      <t xml:space="preserve"> </t>
    </r>
  </si>
  <si>
    <r>
      <t xml:space="preserve">Prix tout compris (partie équipement) 
</t>
    </r>
    <r>
      <rPr>
        <b/>
        <i/>
        <sz val="14"/>
        <color theme="0" tint="-0.499984740745262"/>
        <rFont val="Century Gothic"/>
        <family val="2"/>
      </rPr>
      <t>Prijs all in (deel uitrusting)</t>
    </r>
  </si>
  <si>
    <r>
      <t xml:space="preserve">Coût maximum subsidiable par SLRB
</t>
    </r>
    <r>
      <rPr>
        <b/>
        <i/>
        <sz val="14"/>
        <color theme="0" tint="-0.499984740745262"/>
        <rFont val="Century Gothic"/>
        <family val="2"/>
      </rPr>
      <t>Max. door de BGHM subsidieerbare kostprijs</t>
    </r>
    <r>
      <rPr>
        <b/>
        <i/>
        <sz val="14"/>
        <color rgb="FFFF0000"/>
        <rFont val="Century Gothic"/>
        <family val="2"/>
      </rPr>
      <t xml:space="preserve"> </t>
    </r>
  </si>
  <si>
    <t>Tableau récapitulatif</t>
  </si>
  <si>
    <t>PARTIE SUBSIDIABLE</t>
  </si>
  <si>
    <t>PARTIE NON SUBSIDIABLE</t>
  </si>
  <si>
    <t>TOTAL</t>
  </si>
  <si>
    <t>LOGEMENTS</t>
  </si>
  <si>
    <t>DONNEES GENERALES</t>
  </si>
  <si>
    <t xml:space="preserve">Nombre de logements total </t>
  </si>
  <si>
    <t>Logements</t>
  </si>
  <si>
    <t>dont</t>
  </si>
  <si>
    <t>Logements sociaux</t>
  </si>
  <si>
    <t>Logements moyens</t>
  </si>
  <si>
    <t>Nombre d'emplacements parking</t>
  </si>
  <si>
    <t>Places</t>
  </si>
  <si>
    <t>SURFACES</t>
  </si>
  <si>
    <t xml:space="preserve">Surface construction brute  hors sol </t>
  </si>
  <si>
    <t>m²</t>
  </si>
  <si>
    <t xml:space="preserve">Surface construction brute sous-sol </t>
  </si>
  <si>
    <t>Surface logement</t>
  </si>
  <si>
    <t>ESTIMATION DU PROJET</t>
  </si>
  <si>
    <t>Prix entreprise HTVA (hors honoraires, hors impétrants)</t>
  </si>
  <si>
    <t>€ HTVA</t>
  </si>
  <si>
    <t xml:space="preserve">Prix tout compris TVAC </t>
  </si>
  <si>
    <t>€ TVAC</t>
  </si>
  <si>
    <t>INDICATEURS DE PRIX PROPRES AU PROJET</t>
  </si>
  <si>
    <t>Indicateurs rentrant en compte pour la cotation du critère prix - voir csc</t>
  </si>
  <si>
    <t>Prix construction hors sol HTVA / m² brut hors sol</t>
  </si>
  <si>
    <t>€ HTVA/m² brut hors sol</t>
  </si>
  <si>
    <t>= Indicateur 1</t>
  </si>
  <si>
    <t>Prix entreprise HTVA / m² surface logement</t>
  </si>
  <si>
    <t>€ HTVA/m² logement</t>
  </si>
  <si>
    <t>= Indicateur 2</t>
  </si>
  <si>
    <t xml:space="preserve">Prix entreprise HTVA / logement </t>
  </si>
  <si>
    <t>€ HTVA/logement</t>
  </si>
  <si>
    <t>= Indicateur 3</t>
  </si>
  <si>
    <t>Prix entreprise HTVA / chambre</t>
  </si>
  <si>
    <t>€ HTVA/chambre</t>
  </si>
  <si>
    <t xml:space="preserve">                                                               EQUIPEMENT </t>
  </si>
  <si>
    <t>Préciser niveau de finition</t>
  </si>
  <si>
    <t xml:space="preserve">Surface construction brute hors sol </t>
  </si>
  <si>
    <t>Prix tout compris TVAC</t>
  </si>
  <si>
    <t>Prix entreprise HTVA / m² brut hors sol</t>
  </si>
  <si>
    <t>= Indicateur 4</t>
  </si>
  <si>
    <t>TOTAL (Logements + équipement)</t>
  </si>
  <si>
    <t>Prix entreprise TOTAL  HTVA (hors honoraires, hors impétrants)</t>
  </si>
  <si>
    <t>Prix TOTAL TVAC</t>
  </si>
  <si>
    <t>HONORAIRES forfaitisés à l'offre  (Logements + équipement)</t>
  </si>
  <si>
    <t>Montant des honoraires (partie logement)</t>
  </si>
  <si>
    <t>Montant des honoraires (partie équipement)</t>
  </si>
  <si>
    <t>Montant des honoraires TOTAL (logement + équipement)</t>
  </si>
  <si>
    <t xml:space="preserve"> = Montant des honoraires forfaitisé à l'offre</t>
  </si>
  <si>
    <t xml:space="preserve">Samenvattende tabel </t>
  </si>
  <si>
    <t xml:space="preserve">SUBSIDIEERBAAR DEEL </t>
  </si>
  <si>
    <t xml:space="preserve">NIET-SUBSIDIEERBAAR DEEL </t>
  </si>
  <si>
    <t>TOTAAL</t>
  </si>
  <si>
    <t>WONINGEN</t>
  </si>
  <si>
    <t xml:space="preserve">ALGEMENE GEGEVENS </t>
  </si>
  <si>
    <t xml:space="preserve">Totaal aantal woningen  </t>
  </si>
  <si>
    <t xml:space="preserve">woningen </t>
  </si>
  <si>
    <t>waarvan</t>
  </si>
  <si>
    <t>sociale woningen</t>
  </si>
  <si>
    <t xml:space="preserve">waarvan </t>
  </si>
  <si>
    <t>middenklassewoningen</t>
  </si>
  <si>
    <t xml:space="preserve">Aantal parkeerplaatsen </t>
  </si>
  <si>
    <t xml:space="preserve">plaatsen </t>
  </si>
  <si>
    <t xml:space="preserve">OPPERVLAKTEN </t>
  </si>
  <si>
    <t xml:space="preserve">Bruto bovengrondse bouwoppervlakte </t>
  </si>
  <si>
    <t>Bruto ondergrondse bouwoppervlakte</t>
  </si>
  <si>
    <t xml:space="preserve">Woningoppervlakte </t>
  </si>
  <si>
    <t xml:space="preserve">RAMING VAN HET PROJECT </t>
  </si>
  <si>
    <t>Aannemingsprijs excl. BTW (excl. honoraria, nutsleidingen)</t>
  </si>
  <si>
    <t xml:space="preserve">€ excl. BTW </t>
  </si>
  <si>
    <t xml:space="preserve">Prijs all in, incl. BTW </t>
  </si>
  <si>
    <t xml:space="preserve">€ incl. BTW </t>
  </si>
  <si>
    <t xml:space="preserve">PRIJSINDICATOREN VAN HET PROJECT </t>
  </si>
  <si>
    <t>Indicatoren die in aanmerking worden genomen voor de beoordeling van het prijscriterium - zie bb</t>
  </si>
  <si>
    <t xml:space="preserve">Bovengrondse bouwprijs excl. BTW / bruto bovengrondse m² </t>
  </si>
  <si>
    <t xml:space="preserve">€ excl. BTW / bruto bovengrondse m² </t>
  </si>
  <si>
    <t>= Indicator 1</t>
  </si>
  <si>
    <t xml:space="preserve">Aannemingsprijs excl. BTW / m² woningoppervlakte </t>
  </si>
  <si>
    <t xml:space="preserve">€ excl. BTW/m² woning </t>
  </si>
  <si>
    <t>= Indicator 2</t>
  </si>
  <si>
    <t xml:space="preserve">Aannemingsprijs excl. BTW / woning </t>
  </si>
  <si>
    <t xml:space="preserve">€ excl. BTW/woning </t>
  </si>
  <si>
    <t>= Indicator 3</t>
  </si>
  <si>
    <t xml:space="preserve">Aannemingsprijs excl. BTW / slaapkamer </t>
  </si>
  <si>
    <t>€ excl. BTW/slaapkamer</t>
  </si>
  <si>
    <t xml:space="preserve">UITRUSTING </t>
  </si>
  <si>
    <t xml:space="preserve">Bestemming preciseren </t>
  </si>
  <si>
    <t xml:space="preserve">Afwerkingsniveau preciseren </t>
  </si>
  <si>
    <t xml:space="preserve">Bruto ondergrondse bouwoppervlakte </t>
  </si>
  <si>
    <t xml:space="preserve">Aannemingsprijs excl. BTW (excl. honoraria, nutsleidingen) </t>
  </si>
  <si>
    <t xml:space="preserve">Prijs all in incl. BTW </t>
  </si>
  <si>
    <t xml:space="preserve">Aannemingsprijs excl. BTW / bruto bovengrondse m² </t>
  </si>
  <si>
    <t>= Indicator 4</t>
  </si>
  <si>
    <t>TOTAAL 
(woningen + uitrusting)</t>
  </si>
  <si>
    <t>RAMING VAN HET PROJECT</t>
  </si>
  <si>
    <t>Aannemingsprijs TOTAAL  excl. BTW (excl. honoraria, nutsleidingen)</t>
  </si>
  <si>
    <t>€ excl. BTW</t>
  </si>
  <si>
    <t xml:space="preserve">Prijs TOTAAL incl. BTW </t>
  </si>
  <si>
    <t>€ incl. BTW</t>
  </si>
  <si>
    <t>Bij de offerte geforfaitariseerde HONORARIA (woningen + uitrusting)</t>
  </si>
  <si>
    <t>Honorariumbedrag (deel woningen)</t>
  </si>
  <si>
    <t>Honorariumbedrag (deel uitrusting)</t>
  </si>
  <si>
    <t>TOTAAL honorariumbedrag (woningen + uitrusting)</t>
  </si>
  <si>
    <t xml:space="preserve"> = Bedrag van de bij de offerte geforfaitariseerde honoraria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</si>
</sst>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General_)"/>
    <numFmt numFmtId="165" formatCode="#,##0.00\ &quot;€&quot;"/>
    <numFmt numFmtId="166" formatCode="#,##0.00\ &quot;m²&quot;"/>
    <numFmt numFmtId="167" formatCode="#,##0\ &quot;u&quot;"/>
    <numFmt numFmtId="168" formatCode="#,##0\ &quot;m²&quot;"/>
  </numFmts>
  <fonts count="92">
    <font>
      <sz val="10"/>
      <name val="Helv"/>
    </font>
    <font>
      <sz val="11"/>
      <color theme="1"/>
      <name val="Calibri"/>
      <family val="2"/>
      <scheme val="minor"/>
    </font>
    <font>
      <sz val="11"/>
      <color theme="1"/>
      <name val="Calibri"/>
      <family val="2"/>
      <scheme val="minor"/>
    </font>
    <font>
      <sz val="11"/>
      <color theme="1"/>
      <name val="Calibri"/>
      <family val="2"/>
      <scheme val="minor"/>
    </font>
    <font>
      <b/>
      <sz val="10"/>
      <name val="Helv"/>
    </font>
    <font>
      <sz val="11"/>
      <color rgb="FF0070C0"/>
      <name val="Calibri"/>
      <family val="2"/>
      <scheme val="minor"/>
    </font>
    <font>
      <i/>
      <sz val="11"/>
      <color rgb="FFFF0000"/>
      <name val="Calibri"/>
      <family val="2"/>
      <scheme val="minor"/>
    </font>
    <font>
      <sz val="11"/>
      <name val="Calibri"/>
      <family val="2"/>
      <scheme val="minor"/>
    </font>
    <font>
      <b/>
      <sz val="11"/>
      <name val="Calibri"/>
      <family val="2"/>
      <scheme val="minor"/>
    </font>
    <font>
      <b/>
      <sz val="16"/>
      <color theme="0"/>
      <name val="Calibri"/>
      <family val="2"/>
      <scheme val="minor"/>
    </font>
    <font>
      <b/>
      <sz val="11"/>
      <color theme="1"/>
      <name val="Calibri"/>
      <family val="2"/>
      <scheme val="minor"/>
    </font>
    <font>
      <i/>
      <sz val="11"/>
      <color theme="1"/>
      <name val="Calibri"/>
      <family val="2"/>
      <scheme val="minor"/>
    </font>
    <font>
      <i/>
      <sz val="11"/>
      <name val="Calibri"/>
      <family val="2"/>
      <scheme val="minor"/>
    </font>
    <font>
      <b/>
      <sz val="16"/>
      <name val="Calibri"/>
      <family val="2"/>
      <scheme val="minor"/>
    </font>
    <font>
      <b/>
      <sz val="12"/>
      <name val="Calibri"/>
      <family val="2"/>
      <scheme val="minor"/>
    </font>
    <font>
      <sz val="12"/>
      <name val="Calibri"/>
      <family val="2"/>
      <scheme val="minor"/>
    </font>
    <font>
      <b/>
      <sz val="11"/>
      <color theme="0"/>
      <name val="Calibri"/>
      <family val="2"/>
      <scheme val="minor"/>
    </font>
    <font>
      <b/>
      <i/>
      <sz val="16"/>
      <color theme="0"/>
      <name val="Calibri"/>
      <family val="2"/>
      <scheme val="minor"/>
    </font>
    <font>
      <i/>
      <sz val="11"/>
      <color theme="0" tint="-0.499984740745262"/>
      <name val="Calibri"/>
      <family val="2"/>
      <scheme val="minor"/>
    </font>
    <font>
      <b/>
      <i/>
      <sz val="11"/>
      <color theme="0" tint="-0.499984740745262"/>
      <name val="Calibri"/>
      <family val="2"/>
      <scheme val="minor"/>
    </font>
    <font>
      <b/>
      <i/>
      <sz val="11"/>
      <color theme="1"/>
      <name val="Calibri"/>
      <family val="2"/>
      <scheme val="minor"/>
    </font>
    <font>
      <b/>
      <sz val="11"/>
      <color theme="0" tint="-0.499984740745262"/>
      <name val="Calibri"/>
      <family val="2"/>
      <scheme val="minor"/>
    </font>
    <font>
      <sz val="11"/>
      <color theme="0" tint="-0.499984740745262"/>
      <name val="Calibri"/>
      <family val="2"/>
      <scheme val="minor"/>
    </font>
    <font>
      <i/>
      <sz val="10"/>
      <color theme="0" tint="-0.499984740745262"/>
      <name val="Helv"/>
    </font>
    <font>
      <b/>
      <i/>
      <sz val="12"/>
      <color theme="0" tint="-0.499984740745262"/>
      <name val="Calibri"/>
      <family val="2"/>
      <scheme val="minor"/>
    </font>
    <font>
      <b/>
      <sz val="11"/>
      <color rgb="FFFF0000"/>
      <name val="Calibri"/>
      <family val="2"/>
      <scheme val="minor"/>
    </font>
    <font>
      <sz val="11"/>
      <color rgb="FFFF0000"/>
      <name val="Calibri"/>
      <family val="2"/>
      <scheme val="minor"/>
    </font>
    <font>
      <b/>
      <sz val="14"/>
      <color theme="0"/>
      <name val="Calibri"/>
      <family val="2"/>
      <scheme val="minor"/>
    </font>
    <font>
      <b/>
      <i/>
      <sz val="14"/>
      <color theme="0"/>
      <name val="Calibri"/>
      <family val="2"/>
      <scheme val="minor"/>
    </font>
    <font>
      <sz val="10"/>
      <color rgb="FFFF0000"/>
      <name val="Helv"/>
    </font>
    <font>
      <i/>
      <sz val="10"/>
      <color rgb="FFFF0000"/>
      <name val="Helv"/>
    </font>
    <font>
      <b/>
      <i/>
      <sz val="11"/>
      <color rgb="FFFF0000"/>
      <name val="Calibri"/>
      <family val="2"/>
      <scheme val="minor"/>
    </font>
    <font>
      <b/>
      <sz val="16"/>
      <color theme="0"/>
      <name val="Century Gothic"/>
      <family val="2"/>
    </font>
    <font>
      <sz val="10"/>
      <name val="Century Gothic"/>
      <family val="2"/>
    </font>
    <font>
      <b/>
      <sz val="16"/>
      <name val="Century Gothic"/>
      <family val="2"/>
    </font>
    <font>
      <b/>
      <sz val="10"/>
      <name val="Century Gothic"/>
      <family val="2"/>
    </font>
    <font>
      <b/>
      <i/>
      <sz val="10"/>
      <color rgb="FFFF0000"/>
      <name val="Century Gothic"/>
      <family val="2"/>
    </font>
    <font>
      <b/>
      <sz val="16"/>
      <color theme="0" tint="-0.499984740745262"/>
      <name val="Century Gothic"/>
      <family val="2"/>
    </font>
    <font>
      <b/>
      <i/>
      <sz val="10"/>
      <color theme="0" tint="-0.499984740745262"/>
      <name val="Century Gothic"/>
      <family val="2"/>
    </font>
    <font>
      <sz val="10"/>
      <color rgb="FF0070C0"/>
      <name val="Century Gothic"/>
      <family val="2"/>
    </font>
    <font>
      <i/>
      <sz val="10"/>
      <color rgb="FFFF0000"/>
      <name val="Century Gothic"/>
      <family val="2"/>
    </font>
    <font>
      <b/>
      <sz val="14"/>
      <name val="Century Gothic"/>
      <family val="2"/>
    </font>
    <font>
      <b/>
      <i/>
      <sz val="14"/>
      <color theme="0" tint="-0.499984740745262"/>
      <name val="Century Gothic"/>
      <family val="2"/>
    </font>
    <font>
      <b/>
      <sz val="12"/>
      <name val="Century Gothic"/>
      <family val="2"/>
    </font>
    <font>
      <b/>
      <sz val="11"/>
      <name val="Century Gothic"/>
      <family val="2"/>
    </font>
    <font>
      <b/>
      <i/>
      <sz val="14"/>
      <color rgb="FFFF0000"/>
      <name val="Century Gothic"/>
      <family val="2"/>
    </font>
    <font>
      <sz val="14"/>
      <name val="Century Gothic"/>
      <family val="2"/>
    </font>
    <font>
      <sz val="8.5"/>
      <name val="Century Gothic"/>
      <family val="2"/>
    </font>
    <font>
      <sz val="10"/>
      <color theme="1"/>
      <name val="Century Gothic"/>
      <family val="2"/>
    </font>
    <font>
      <b/>
      <sz val="8.5"/>
      <name val="Century Gothic"/>
      <family val="2"/>
    </font>
    <font>
      <sz val="16"/>
      <name val="Century Gothic"/>
      <family val="2"/>
    </font>
    <font>
      <b/>
      <i/>
      <sz val="16"/>
      <color theme="0" tint="-0.499984740745262"/>
      <name val="Century Gothic"/>
      <family val="2"/>
    </font>
    <font>
      <b/>
      <u/>
      <sz val="16"/>
      <name val="Century Gothic"/>
      <family val="2"/>
    </font>
    <font>
      <b/>
      <sz val="8"/>
      <color theme="0"/>
      <name val="Century Gothic"/>
      <family val="2"/>
    </font>
    <font>
      <b/>
      <i/>
      <u/>
      <sz val="11"/>
      <color theme="1"/>
      <name val="Calibri"/>
      <family val="2"/>
      <scheme val="minor"/>
    </font>
    <font>
      <b/>
      <i/>
      <sz val="14"/>
      <color rgb="FFFF0000"/>
      <name val="Calibri"/>
      <family val="2"/>
      <scheme val="minor"/>
    </font>
    <font>
      <b/>
      <u/>
      <sz val="11"/>
      <color theme="1"/>
      <name val="Calibri"/>
      <family val="2"/>
      <scheme val="minor"/>
    </font>
    <font>
      <sz val="11"/>
      <name val="Calibri"/>
      <family val="2"/>
    </font>
    <font>
      <b/>
      <sz val="14"/>
      <color theme="0" tint="-0.499984740745262"/>
      <name val="Century Gothic"/>
      <family val="2"/>
    </font>
    <font>
      <b/>
      <sz val="10"/>
      <color theme="0" tint="-0.499984740745262"/>
      <name val="Century Gothic"/>
      <family val="2"/>
    </font>
    <font>
      <sz val="10"/>
      <color theme="0" tint="-0.499984740745262"/>
      <name val="Century Gothic"/>
      <family val="2"/>
    </font>
    <font>
      <i/>
      <sz val="10"/>
      <color theme="0" tint="-0.499984740745262"/>
      <name val="Century Gothic"/>
      <family val="2"/>
    </font>
    <font>
      <b/>
      <sz val="16"/>
      <color rgb="FFFFFFFF"/>
      <name val="Calibri"/>
      <family val="2"/>
    </font>
    <font>
      <b/>
      <i/>
      <sz val="16"/>
      <color rgb="FFFFFFFF"/>
      <name val="Calibri"/>
      <family val="2"/>
    </font>
    <font>
      <sz val="11"/>
      <color rgb="FF0070C0"/>
      <name val="Calibri"/>
      <family val="2"/>
    </font>
    <font>
      <b/>
      <sz val="14"/>
      <color rgb="FFFFFFFF"/>
      <name val="Calibri"/>
      <family val="2"/>
    </font>
    <font>
      <b/>
      <i/>
      <sz val="14"/>
      <color rgb="FFFFFFFF"/>
      <name val="Calibri"/>
      <family val="2"/>
    </font>
    <font>
      <b/>
      <sz val="11"/>
      <name val="Calibri"/>
      <family val="2"/>
    </font>
    <font>
      <b/>
      <i/>
      <sz val="11"/>
      <name val="Calibri"/>
      <family val="2"/>
    </font>
    <font>
      <b/>
      <i/>
      <sz val="11"/>
      <color rgb="FF808080"/>
      <name val="Calibri"/>
      <family val="2"/>
    </font>
    <font>
      <i/>
      <sz val="11"/>
      <color rgb="FF808080"/>
      <name val="Calibri"/>
      <family val="2"/>
    </font>
    <font>
      <i/>
      <sz val="10"/>
      <color rgb="FF808080"/>
      <name val="Helv"/>
    </font>
    <font>
      <b/>
      <sz val="11"/>
      <color rgb="FF808080"/>
      <name val="Calibri"/>
      <family val="2"/>
    </font>
    <font>
      <b/>
      <sz val="11"/>
      <color rgb="FFFF0000"/>
      <name val="Calibri"/>
      <family val="2"/>
    </font>
    <font>
      <b/>
      <i/>
      <sz val="11"/>
      <color rgb="FFFF0000"/>
      <name val="Calibri"/>
      <family val="2"/>
    </font>
    <font>
      <b/>
      <sz val="11"/>
      <color rgb="FF0070C0"/>
      <name val="Calibri"/>
      <family val="2"/>
    </font>
    <font>
      <i/>
      <sz val="11"/>
      <color rgb="FFFF0000"/>
      <name val="Calibri"/>
      <family val="2"/>
    </font>
    <font>
      <i/>
      <sz val="11"/>
      <name val="Calibri"/>
      <family val="2"/>
    </font>
    <font>
      <b/>
      <i/>
      <sz val="11"/>
      <color theme="0" tint="-0.499984740745262"/>
      <name val="Calibri"/>
      <family val="2"/>
    </font>
    <font>
      <i/>
      <sz val="11"/>
      <color theme="0" tint="-0.499984740745262"/>
      <name val="Calibri"/>
      <family val="2"/>
    </font>
    <font>
      <b/>
      <i/>
      <sz val="14"/>
      <color theme="0"/>
      <name val="Calibri"/>
      <family val="2"/>
    </font>
    <font>
      <b/>
      <i/>
      <u/>
      <sz val="16"/>
      <color theme="0" tint="-0.499984740745262"/>
      <name val="Century Gothic"/>
      <family val="2"/>
    </font>
    <font>
      <i/>
      <sz val="16"/>
      <color theme="0" tint="-0.499984740745262"/>
      <name val="Century Gothic"/>
      <family val="2"/>
    </font>
    <font>
      <sz val="14"/>
      <color theme="0" tint="-0.499984740745262"/>
      <name val="Century Gothic"/>
      <family val="2"/>
    </font>
    <font>
      <i/>
      <sz val="14"/>
      <color theme="0" tint="-0.499984740745262"/>
      <name val="Century Gothic"/>
      <family val="2"/>
    </font>
    <font>
      <b/>
      <i/>
      <sz val="12"/>
      <color theme="0" tint="-0.499984740745262"/>
      <name val="Century Gothic"/>
      <family val="2"/>
    </font>
    <font>
      <sz val="11"/>
      <color rgb="FF000000"/>
      <name val="Calibri"/>
      <family val="2"/>
    </font>
    <font>
      <sz val="10"/>
      <color rgb="FF000000"/>
      <name val="Century Gothic"/>
      <family val="2"/>
    </font>
    <font>
      <b/>
      <sz val="8"/>
      <color rgb="FFFFFFFF"/>
      <name val="Century Gothic"/>
      <family val="2"/>
    </font>
    <font>
      <b/>
      <i/>
      <u/>
      <sz val="11"/>
      <color rgb="FF000000"/>
      <name val="Calibri"/>
      <family val="2"/>
    </font>
    <font>
      <u/>
      <sz val="10"/>
      <name val="Helv"/>
    </font>
    <font>
      <i/>
      <u/>
      <sz val="10"/>
      <color theme="0" tint="-0.499984740745262"/>
      <name val="Helv"/>
    </font>
  </fonts>
  <fills count="15">
    <fill>
      <patternFill patternType="none"/>
    </fill>
    <fill>
      <patternFill patternType="gray125"/>
    </fill>
    <fill>
      <patternFill patternType="solid">
        <fgColor theme="4" tint="0.79998168889431442"/>
        <bgColor indexed="64"/>
      </patternFill>
    </fill>
    <fill>
      <patternFill patternType="solid">
        <fgColor theme="3" tint="0.39997558519241921"/>
        <bgColor indexed="64"/>
      </patternFill>
    </fill>
    <fill>
      <patternFill patternType="solid">
        <fgColor rgb="FFFFFFCC"/>
        <bgColor indexed="64"/>
      </patternFill>
    </fill>
    <fill>
      <patternFill patternType="solid">
        <fgColor theme="4"/>
        <bgColor indexed="64"/>
      </patternFill>
    </fill>
    <fill>
      <patternFill patternType="solid">
        <fgColor rgb="FFFFCC99"/>
        <bgColor indexed="64"/>
      </patternFill>
    </fill>
    <fill>
      <patternFill patternType="solid">
        <fgColor theme="3" tint="0.79998168889431442"/>
        <bgColor indexed="64"/>
      </patternFill>
    </fill>
    <fill>
      <patternFill patternType="solid">
        <fgColor theme="5"/>
        <bgColor indexed="64"/>
      </patternFill>
    </fill>
    <fill>
      <patternFill patternType="solid">
        <fgColor theme="0"/>
        <bgColor indexed="64"/>
      </patternFill>
    </fill>
    <fill>
      <patternFill patternType="solid">
        <fgColor rgb="FF538DD5"/>
        <bgColor rgb="FF000000"/>
      </patternFill>
    </fill>
    <fill>
      <patternFill patternType="solid">
        <fgColor rgb="FFDCE6F1"/>
        <bgColor rgb="FF000000"/>
      </patternFill>
    </fill>
    <fill>
      <patternFill patternType="solid">
        <fgColor rgb="FFFFFFCC"/>
        <bgColor rgb="FF000000"/>
      </patternFill>
    </fill>
    <fill>
      <patternFill patternType="solid">
        <fgColor rgb="FFC0504D"/>
        <bgColor rgb="FF000000"/>
      </patternFill>
    </fill>
    <fill>
      <patternFill patternType="solid">
        <fgColor rgb="FFC5D9F1"/>
        <bgColor rgb="FF000000"/>
      </patternFill>
    </fill>
  </fills>
  <borders count="63">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style="medium">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thin">
        <color indexed="64"/>
      </top>
      <bottom style="medium">
        <color indexed="64"/>
      </bottom>
      <diagonal/>
    </border>
  </borders>
  <cellStyleXfs count="3">
    <xf numFmtId="164" fontId="0" fillId="0" borderId="0"/>
    <xf numFmtId="0" fontId="3" fillId="0" borderId="0"/>
    <xf numFmtId="0" fontId="2" fillId="0" borderId="0"/>
  </cellStyleXfs>
  <cellXfs count="567">
    <xf numFmtId="164" fontId="0" fillId="0" borderId="0" xfId="0"/>
    <xf numFmtId="49" fontId="0" fillId="0" borderId="0" xfId="0" applyNumberFormat="1"/>
    <xf numFmtId="49" fontId="9" fillId="0" borderId="0" xfId="0" applyNumberFormat="1" applyFont="1"/>
    <xf numFmtId="164" fontId="0" fillId="0" borderId="0" xfId="0" applyAlignment="1">
      <alignment horizontal="center"/>
    </xf>
    <xf numFmtId="166" fontId="8" fillId="0" borderId="0" xfId="0" applyNumberFormat="1" applyFont="1" applyAlignment="1">
      <alignment horizontal="center"/>
    </xf>
    <xf numFmtId="49" fontId="9" fillId="0" borderId="0" xfId="0" applyNumberFormat="1" applyFont="1" applyAlignment="1">
      <alignment horizontal="center"/>
    </xf>
    <xf numFmtId="0" fontId="3" fillId="0" borderId="0" xfId="1"/>
    <xf numFmtId="168" fontId="3" fillId="0" borderId="0" xfId="1" applyNumberFormat="1"/>
    <xf numFmtId="0" fontId="3" fillId="0" borderId="0" xfId="1" applyAlignment="1">
      <alignment horizontal="left" indent="1"/>
    </xf>
    <xf numFmtId="0" fontId="10" fillId="0" borderId="0" xfId="1" applyFont="1" applyAlignment="1">
      <alignment horizontal="center"/>
    </xf>
    <xf numFmtId="168" fontId="3" fillId="2" borderId="18" xfId="1" applyNumberFormat="1" applyFill="1" applyBorder="1" applyAlignment="1">
      <alignment horizontal="right" vertical="center"/>
    </xf>
    <xf numFmtId="0" fontId="10" fillId="2" borderId="5" xfId="1" applyFont="1" applyFill="1" applyBorder="1" applyAlignment="1">
      <alignment horizontal="center" vertical="center"/>
    </xf>
    <xf numFmtId="0" fontId="3" fillId="2" borderId="18" xfId="1" applyFill="1" applyBorder="1" applyAlignment="1">
      <alignment horizontal="left" indent="1"/>
    </xf>
    <xf numFmtId="0" fontId="11" fillId="0" borderId="0" xfId="1" applyFont="1" applyAlignment="1">
      <alignment horizontal="center" vertical="center" wrapText="1"/>
    </xf>
    <xf numFmtId="166" fontId="7" fillId="4" borderId="24" xfId="0" applyNumberFormat="1" applyFont="1" applyFill="1" applyBorder="1" applyAlignment="1" applyProtection="1">
      <alignment horizontal="center"/>
      <protection locked="0"/>
    </xf>
    <xf numFmtId="166" fontId="7" fillId="4" borderId="24" xfId="0" applyNumberFormat="1" applyFont="1" applyFill="1" applyBorder="1" applyAlignment="1" applyProtection="1">
      <alignment horizontal="center" vertical="top"/>
      <protection locked="0"/>
    </xf>
    <xf numFmtId="166" fontId="7" fillId="4" borderId="24" xfId="0" applyNumberFormat="1" applyFont="1" applyFill="1" applyBorder="1" applyAlignment="1" applyProtection="1">
      <alignment horizontal="center" vertical="center"/>
      <protection locked="0"/>
    </xf>
    <xf numFmtId="166" fontId="8" fillId="4" borderId="24" xfId="0" applyNumberFormat="1" applyFont="1" applyFill="1" applyBorder="1" applyAlignment="1" applyProtection="1">
      <alignment horizontal="center" vertical="center"/>
      <protection locked="0"/>
    </xf>
    <xf numFmtId="164" fontId="7" fillId="0" borderId="0" xfId="0" applyFont="1"/>
    <xf numFmtId="164" fontId="8" fillId="0" borderId="0" xfId="0" applyFont="1"/>
    <xf numFmtId="0" fontId="3" fillId="2" borderId="7" xfId="1" applyFill="1" applyBorder="1" applyAlignment="1">
      <alignment horizontal="center" vertical="center"/>
    </xf>
    <xf numFmtId="0" fontId="10" fillId="2" borderId="19" xfId="1" applyFont="1" applyFill="1" applyBorder="1" applyAlignment="1">
      <alignment horizontal="left" indent="1"/>
    </xf>
    <xf numFmtId="0" fontId="3" fillId="2" borderId="18" xfId="1" applyFill="1" applyBorder="1" applyAlignment="1">
      <alignment horizontal="center" vertical="center"/>
    </xf>
    <xf numFmtId="166" fontId="3" fillId="0" borderId="0" xfId="1" applyNumberFormat="1"/>
    <xf numFmtId="166" fontId="3" fillId="2" borderId="18" xfId="1" applyNumberFormat="1" applyFill="1" applyBorder="1" applyAlignment="1">
      <alignment horizontal="right" vertical="center"/>
    </xf>
    <xf numFmtId="0" fontId="10" fillId="2" borderId="26" xfId="1" applyFont="1" applyFill="1" applyBorder="1" applyAlignment="1">
      <alignment horizontal="center" vertical="top" wrapText="1"/>
    </xf>
    <xf numFmtId="0" fontId="10" fillId="2" borderId="18" xfId="1" applyFont="1" applyFill="1" applyBorder="1" applyAlignment="1">
      <alignment horizontal="center" vertical="center"/>
    </xf>
    <xf numFmtId="0" fontId="10" fillId="2" borderId="25" xfId="1" applyFont="1" applyFill="1" applyBorder="1" applyAlignment="1">
      <alignment horizontal="center" textRotation="90" wrapText="1"/>
    </xf>
    <xf numFmtId="0" fontId="10" fillId="2" borderId="18" xfId="1" applyFont="1" applyFill="1" applyBorder="1" applyAlignment="1">
      <alignment horizontal="center" textRotation="90" wrapText="1"/>
    </xf>
    <xf numFmtId="0" fontId="10" fillId="2" borderId="22" xfId="1" applyFont="1" applyFill="1" applyBorder="1" applyAlignment="1">
      <alignment vertical="center" wrapText="1"/>
    </xf>
    <xf numFmtId="0" fontId="11" fillId="2" borderId="22" xfId="1" applyFont="1" applyFill="1" applyBorder="1" applyAlignment="1">
      <alignment horizontal="center" vertical="center" wrapText="1"/>
    </xf>
    <xf numFmtId="0" fontId="25" fillId="0" borderId="0" xfId="1" applyFont="1"/>
    <xf numFmtId="9" fontId="3" fillId="0" borderId="18" xfId="1" applyNumberFormat="1" applyBorder="1" applyAlignment="1">
      <alignment vertical="center"/>
    </xf>
    <xf numFmtId="0" fontId="3" fillId="0" borderId="0" xfId="1" applyAlignment="1">
      <alignment vertical="center"/>
    </xf>
    <xf numFmtId="0" fontId="10" fillId="2" borderId="18" xfId="1" applyFont="1" applyFill="1" applyBorder="1" applyAlignment="1">
      <alignment horizontal="left" indent="1"/>
    </xf>
    <xf numFmtId="0" fontId="10" fillId="2" borderId="18" xfId="1" applyFont="1" applyFill="1" applyBorder="1" applyAlignment="1">
      <alignment horizontal="center" vertical="center" wrapText="1"/>
    </xf>
    <xf numFmtId="0" fontId="56" fillId="0" borderId="0" xfId="1" applyFont="1"/>
    <xf numFmtId="166" fontId="3" fillId="0" borderId="18" xfId="1" applyNumberFormat="1" applyBorder="1"/>
    <xf numFmtId="0" fontId="18" fillId="0" borderId="0" xfId="1" applyFont="1"/>
    <xf numFmtId="1" fontId="57" fillId="12" borderId="0" xfId="0" applyNumberFormat="1" applyFont="1" applyFill="1" applyAlignment="1" applyProtection="1">
      <alignment horizontal="center" vertical="center"/>
      <protection locked="0"/>
    </xf>
    <xf numFmtId="1" fontId="57" fillId="12" borderId="9" xfId="0" applyNumberFormat="1" applyFont="1" applyFill="1" applyBorder="1" applyAlignment="1" applyProtection="1">
      <alignment horizontal="center" vertical="center"/>
      <protection locked="0"/>
    </xf>
    <xf numFmtId="1" fontId="57" fillId="12" borderId="24" xfId="0" applyNumberFormat="1" applyFont="1" applyFill="1" applyBorder="1" applyAlignment="1" applyProtection="1">
      <alignment horizontal="center" vertical="center"/>
      <protection locked="0"/>
    </xf>
    <xf numFmtId="3" fontId="67" fillId="12" borderId="24" xfId="0" applyNumberFormat="1" applyFont="1" applyFill="1" applyBorder="1" applyAlignment="1" applyProtection="1">
      <alignment horizontal="center" vertical="center"/>
      <protection locked="0"/>
    </xf>
    <xf numFmtId="0" fontId="10" fillId="4" borderId="19" xfId="1" applyFont="1" applyFill="1" applyBorder="1" applyAlignment="1" applyProtection="1">
      <alignment horizontal="left" indent="1"/>
      <protection locked="0"/>
    </xf>
    <xf numFmtId="0" fontId="3" fillId="0" borderId="0" xfId="1" applyProtection="1">
      <protection locked="0"/>
    </xf>
    <xf numFmtId="0" fontId="3" fillId="4" borderId="7" xfId="1" applyFill="1" applyBorder="1" applyAlignment="1" applyProtection="1">
      <alignment horizontal="center"/>
      <protection locked="0"/>
    </xf>
    <xf numFmtId="0" fontId="3" fillId="4" borderId="18" xfId="1" applyFill="1" applyBorder="1" applyAlignment="1" applyProtection="1">
      <alignment horizontal="center"/>
      <protection locked="0"/>
    </xf>
    <xf numFmtId="168" fontId="3" fillId="4" borderId="18" xfId="1" applyNumberFormat="1" applyFill="1" applyBorder="1" applyProtection="1">
      <protection locked="0"/>
    </xf>
    <xf numFmtId="166" fontId="3" fillId="4" borderId="18" xfId="1" applyNumberFormat="1" applyFill="1" applyBorder="1" applyProtection="1">
      <protection locked="0"/>
    </xf>
    <xf numFmtId="9" fontId="3" fillId="4" borderId="18" xfId="1" applyNumberFormat="1" applyFill="1" applyBorder="1" applyAlignment="1" applyProtection="1">
      <alignment vertical="center"/>
      <protection locked="0"/>
    </xf>
    <xf numFmtId="166" fontId="3" fillId="0" borderId="0" xfId="1" applyNumberFormat="1" applyProtection="1">
      <protection locked="0"/>
    </xf>
    <xf numFmtId="49" fontId="0" fillId="0" borderId="0" xfId="0" applyNumberFormat="1" applyAlignment="1">
      <alignment wrapText="1"/>
    </xf>
    <xf numFmtId="49" fontId="62" fillId="0" borderId="0" xfId="0" applyNumberFormat="1" applyFont="1" applyAlignment="1">
      <alignment wrapText="1"/>
    </xf>
    <xf numFmtId="49" fontId="62" fillId="0" borderId="0" xfId="0" applyNumberFormat="1" applyFont="1" applyAlignment="1">
      <alignment horizontal="center"/>
    </xf>
    <xf numFmtId="49" fontId="62" fillId="0" borderId="0" xfId="0" applyNumberFormat="1" applyFont="1"/>
    <xf numFmtId="49" fontId="65" fillId="10" borderId="3" xfId="0" applyNumberFormat="1" applyFont="1" applyFill="1" applyBorder="1" applyAlignment="1">
      <alignment vertical="top" wrapText="1"/>
    </xf>
    <xf numFmtId="49" fontId="62" fillId="10" borderId="1" xfId="0" applyNumberFormat="1" applyFont="1" applyFill="1" applyBorder="1" applyAlignment="1">
      <alignment horizontal="center" wrapText="1"/>
    </xf>
    <xf numFmtId="49" fontId="62" fillId="10" borderId="2" xfId="0" applyNumberFormat="1" applyFont="1" applyFill="1" applyBorder="1" applyAlignment="1">
      <alignment horizontal="center" wrapText="1"/>
    </xf>
    <xf numFmtId="49" fontId="67" fillId="0" borderId="0" xfId="0" applyNumberFormat="1" applyFont="1" applyAlignment="1">
      <alignment horizontal="left" vertical="center"/>
    </xf>
    <xf numFmtId="9" fontId="0" fillId="10" borderId="5" xfId="0" applyNumberFormat="1" applyFill="1" applyBorder="1" applyAlignment="1">
      <alignment horizontal="center" vertical="center"/>
    </xf>
    <xf numFmtId="164" fontId="64" fillId="0" borderId="0" xfId="0" applyFont="1"/>
    <xf numFmtId="49" fontId="62" fillId="0" borderId="14" xfId="0" applyNumberFormat="1" applyFont="1" applyBorder="1" applyAlignment="1">
      <alignment vertical="center" wrapText="1"/>
    </xf>
    <xf numFmtId="49" fontId="62" fillId="0" borderId="13" xfId="0" applyNumberFormat="1" applyFont="1" applyBorder="1" applyAlignment="1">
      <alignment horizontal="center" vertical="center"/>
    </xf>
    <xf numFmtId="49" fontId="62" fillId="0" borderId="17" xfId="0" applyNumberFormat="1" applyFont="1" applyBorder="1" applyAlignment="1">
      <alignment horizontal="center" vertical="center"/>
    </xf>
    <xf numFmtId="49" fontId="62" fillId="0" borderId="0" xfId="0" applyNumberFormat="1" applyFont="1" applyAlignment="1">
      <alignment vertical="center"/>
    </xf>
    <xf numFmtId="49" fontId="62" fillId="0" borderId="24" xfId="0" applyNumberFormat="1" applyFont="1" applyBorder="1" applyAlignment="1">
      <alignment horizontal="center" vertical="center"/>
    </xf>
    <xf numFmtId="1" fontId="67" fillId="11" borderId="0" xfId="0" applyNumberFormat="1" applyFont="1" applyFill="1" applyAlignment="1">
      <alignment horizontal="center" vertical="center" wrapText="1"/>
    </xf>
    <xf numFmtId="1" fontId="67" fillId="11" borderId="9" xfId="0" applyNumberFormat="1" applyFont="1" applyFill="1" applyBorder="1" applyAlignment="1">
      <alignment horizontal="center" vertical="center" wrapText="1"/>
    </xf>
    <xf numFmtId="1" fontId="67" fillId="11" borderId="24" xfId="0" applyNumberFormat="1" applyFont="1" applyFill="1" applyBorder="1" applyAlignment="1">
      <alignment horizontal="center" vertical="center" wrapText="1"/>
    </xf>
    <xf numFmtId="49" fontId="67" fillId="0" borderId="10" xfId="0" applyNumberFormat="1" applyFont="1" applyBorder="1" applyAlignment="1">
      <alignment horizontal="left" vertical="center" wrapText="1"/>
    </xf>
    <xf numFmtId="9" fontId="0" fillId="0" borderId="0" xfId="0" applyNumberFormat="1" applyAlignment="1">
      <alignment horizontal="center" vertical="center"/>
    </xf>
    <xf numFmtId="9" fontId="0" fillId="0" borderId="9" xfId="0" applyNumberFormat="1" applyBorder="1" applyAlignment="1">
      <alignment horizontal="center" vertical="center"/>
    </xf>
    <xf numFmtId="49" fontId="57" fillId="0" borderId="0" xfId="0" applyNumberFormat="1" applyFont="1" applyAlignment="1">
      <alignment horizontal="left" vertical="center"/>
    </xf>
    <xf numFmtId="9" fontId="0" fillId="0" borderId="24" xfId="0" applyNumberFormat="1" applyBorder="1" applyAlignment="1">
      <alignment horizontal="center" vertical="center"/>
    </xf>
    <xf numFmtId="49" fontId="57" fillId="0" borderId="10" xfId="0" applyNumberFormat="1" applyFont="1" applyBorder="1" applyAlignment="1">
      <alignment horizontal="left" vertical="center" wrapText="1" indent="1"/>
    </xf>
    <xf numFmtId="3" fontId="57" fillId="0" borderId="0" xfId="0" applyNumberFormat="1" applyFont="1" applyAlignment="1">
      <alignment horizontal="center" vertical="center"/>
    </xf>
    <xf numFmtId="3" fontId="57" fillId="0" borderId="9" xfId="0" applyNumberFormat="1" applyFont="1" applyBorder="1" applyAlignment="1">
      <alignment horizontal="center" vertical="center"/>
    </xf>
    <xf numFmtId="3" fontId="57" fillId="0" borderId="24" xfId="0" applyNumberFormat="1" applyFont="1" applyBorder="1" applyAlignment="1">
      <alignment horizontal="center" vertical="center"/>
    </xf>
    <xf numFmtId="49" fontId="57" fillId="0" borderId="10" xfId="0" applyNumberFormat="1" applyFont="1" applyBorder="1" applyAlignment="1">
      <alignment horizontal="left" vertical="center" wrapText="1" indent="5"/>
    </xf>
    <xf numFmtId="164" fontId="4" fillId="0" borderId="0" xfId="0" applyFont="1"/>
    <xf numFmtId="49" fontId="67" fillId="0" borderId="10" xfId="0" applyNumberFormat="1" applyFont="1" applyBorder="1" applyAlignment="1">
      <alignment horizontal="left" vertical="center" wrapText="1" indent="1"/>
    </xf>
    <xf numFmtId="3" fontId="67" fillId="0" borderId="0" xfId="0" applyNumberFormat="1" applyFont="1" applyAlignment="1">
      <alignment horizontal="center" vertical="center"/>
    </xf>
    <xf numFmtId="3" fontId="67" fillId="0" borderId="9" xfId="0" applyNumberFormat="1" applyFont="1" applyBorder="1" applyAlignment="1">
      <alignment horizontal="center" vertical="center"/>
    </xf>
    <xf numFmtId="3" fontId="67" fillId="0" borderId="24" xfId="0" applyNumberFormat="1" applyFont="1" applyBorder="1" applyAlignment="1">
      <alignment horizontal="center" vertical="center"/>
    </xf>
    <xf numFmtId="3" fontId="67" fillId="11" borderId="0" xfId="0" applyNumberFormat="1" applyFont="1" applyFill="1" applyAlignment="1">
      <alignment horizontal="center" vertical="center"/>
    </xf>
    <xf numFmtId="3" fontId="67" fillId="11" borderId="9" xfId="0" applyNumberFormat="1" applyFont="1" applyFill="1" applyBorder="1" applyAlignment="1">
      <alignment horizontal="center" vertical="center"/>
    </xf>
    <xf numFmtId="3" fontId="67" fillId="11" borderId="24" xfId="0" applyNumberFormat="1" applyFont="1" applyFill="1" applyBorder="1" applyAlignment="1">
      <alignment horizontal="center" vertical="center"/>
    </xf>
    <xf numFmtId="164" fontId="0" fillId="0" borderId="18" xfId="0" applyBorder="1" applyAlignment="1">
      <alignment vertical="top" wrapText="1"/>
    </xf>
    <xf numFmtId="164" fontId="0" fillId="0" borderId="18" xfId="0" applyBorder="1" applyAlignment="1">
      <alignment vertical="top"/>
    </xf>
    <xf numFmtId="49" fontId="67" fillId="11" borderId="10" xfId="0" applyNumberFormat="1" applyFont="1" applyFill="1" applyBorder="1" applyAlignment="1">
      <alignment horizontal="left" vertical="center" wrapText="1"/>
    </xf>
    <xf numFmtId="1" fontId="57" fillId="0" borderId="0" xfId="0" applyNumberFormat="1" applyFont="1" applyAlignment="1">
      <alignment horizontal="center" vertical="center"/>
    </xf>
    <xf numFmtId="1" fontId="57" fillId="0" borderId="9" xfId="0" applyNumberFormat="1" applyFont="1" applyBorder="1" applyAlignment="1">
      <alignment horizontal="center" vertical="center"/>
    </xf>
    <xf numFmtId="164" fontId="29" fillId="0" borderId="18" xfId="0" applyFont="1" applyBorder="1" applyAlignment="1">
      <alignment vertical="top" wrapText="1"/>
    </xf>
    <xf numFmtId="164" fontId="75" fillId="0" borderId="0" xfId="0" applyFont="1"/>
    <xf numFmtId="49" fontId="67" fillId="0" borderId="8" xfId="0" applyNumberFormat="1" applyFont="1" applyBorder="1" applyAlignment="1">
      <alignment horizontal="left" vertical="center" wrapText="1"/>
    </xf>
    <xf numFmtId="9" fontId="0" fillId="0" borderId="6" xfId="0" applyNumberFormat="1" applyBorder="1" applyAlignment="1">
      <alignment horizontal="center" vertical="center"/>
    </xf>
    <xf numFmtId="9" fontId="0" fillId="0" borderId="4" xfId="0" applyNumberFormat="1" applyBorder="1" applyAlignment="1">
      <alignment horizontal="center" vertical="center"/>
    </xf>
    <xf numFmtId="9" fontId="0" fillId="0" borderId="11" xfId="0" applyNumberFormat="1" applyBorder="1" applyAlignment="1">
      <alignment horizontal="center" vertical="center"/>
    </xf>
    <xf numFmtId="49" fontId="62" fillId="0" borderId="0" xfId="0" applyNumberFormat="1" applyFont="1" applyAlignment="1">
      <alignment vertical="center" wrapText="1"/>
    </xf>
    <xf numFmtId="49" fontId="62" fillId="0" borderId="0" xfId="0" applyNumberFormat="1" applyFont="1" applyAlignment="1">
      <alignment horizontal="center" vertical="center"/>
    </xf>
    <xf numFmtId="49" fontId="65" fillId="10" borderId="3" xfId="0" applyNumberFormat="1" applyFont="1" applyFill="1" applyBorder="1" applyAlignment="1">
      <alignment vertical="center" wrapText="1"/>
    </xf>
    <xf numFmtId="9" fontId="0" fillId="10" borderId="1" xfId="0" applyNumberFormat="1" applyFill="1" applyBorder="1" applyAlignment="1">
      <alignment horizontal="center" vertical="center"/>
    </xf>
    <xf numFmtId="9" fontId="0" fillId="10" borderId="2" xfId="0" applyNumberFormat="1" applyFill="1" applyBorder="1" applyAlignment="1">
      <alignment horizontal="center" vertical="center"/>
    </xf>
    <xf numFmtId="1" fontId="49" fillId="13" borderId="61" xfId="0" applyNumberFormat="1" applyFont="1" applyFill="1" applyBorder="1" applyAlignment="1">
      <alignment horizontal="center" vertical="center" wrapText="1"/>
    </xf>
    <xf numFmtId="49" fontId="62" fillId="0" borderId="10" xfId="0" applyNumberFormat="1" applyFont="1" applyBorder="1" applyAlignment="1">
      <alignment vertical="center" wrapText="1"/>
    </xf>
    <xf numFmtId="49" fontId="62" fillId="0" borderId="9" xfId="0" applyNumberFormat="1" applyFont="1" applyBorder="1" applyAlignment="1">
      <alignment horizontal="center" vertical="center"/>
    </xf>
    <xf numFmtId="3" fontId="67" fillId="0" borderId="6" xfId="0" applyNumberFormat="1" applyFont="1" applyBorder="1" applyAlignment="1">
      <alignment horizontal="center" vertical="center"/>
    </xf>
    <xf numFmtId="3" fontId="67" fillId="0" borderId="4" xfId="0" applyNumberFormat="1" applyFont="1" applyBorder="1" applyAlignment="1">
      <alignment horizontal="center" vertical="center"/>
    </xf>
    <xf numFmtId="3" fontId="67" fillId="0" borderId="11" xfId="0" applyNumberFormat="1" applyFont="1" applyBorder="1" applyAlignment="1">
      <alignment horizontal="center" vertical="center"/>
    </xf>
    <xf numFmtId="49" fontId="62" fillId="10" borderId="3" xfId="0" applyNumberFormat="1" applyFont="1" applyFill="1" applyBorder="1" applyAlignment="1">
      <alignment vertical="center" wrapText="1"/>
    </xf>
    <xf numFmtId="1" fontId="57" fillId="0" borderId="24" xfId="0" applyNumberFormat="1" applyFont="1" applyBorder="1" applyAlignment="1">
      <alignment horizontal="center" vertical="center"/>
    </xf>
    <xf numFmtId="49" fontId="64" fillId="0" borderId="0" xfId="0" applyNumberFormat="1" applyFont="1" applyAlignment="1">
      <alignment wrapText="1"/>
    </xf>
    <xf numFmtId="167" fontId="0" fillId="0" borderId="0" xfId="0" applyNumberFormat="1" applyAlignment="1">
      <alignment horizontal="center"/>
    </xf>
    <xf numFmtId="49" fontId="64" fillId="0" borderId="0" xfId="0" applyNumberFormat="1" applyFont="1"/>
    <xf numFmtId="164" fontId="76" fillId="0" borderId="0" xfId="0" applyFont="1"/>
    <xf numFmtId="49" fontId="67" fillId="0" borderId="0" xfId="0" applyNumberFormat="1" applyFont="1" applyAlignment="1">
      <alignment horizontal="left" wrapText="1"/>
    </xf>
    <xf numFmtId="166" fontId="67" fillId="0" borderId="0" xfId="0" applyNumberFormat="1" applyFont="1" applyAlignment="1">
      <alignment horizontal="center"/>
    </xf>
    <xf numFmtId="49" fontId="67" fillId="0" borderId="0" xfId="0" applyNumberFormat="1" applyFont="1" applyAlignment="1">
      <alignment horizontal="left"/>
    </xf>
    <xf numFmtId="164" fontId="5" fillId="0" borderId="0" xfId="0" applyFont="1"/>
    <xf numFmtId="49" fontId="27" fillId="3" borderId="5" xfId="0" applyNumberFormat="1" applyFont="1" applyFill="1" applyBorder="1" applyAlignment="1">
      <alignment vertical="top" wrapText="1"/>
    </xf>
    <xf numFmtId="49" fontId="8" fillId="0" borderId="0" xfId="0" applyNumberFormat="1" applyFont="1" applyAlignment="1">
      <alignment horizontal="left"/>
    </xf>
    <xf numFmtId="9" fontId="0" fillId="3" borderId="5" xfId="0" applyNumberFormat="1" applyFill="1" applyBorder="1" applyAlignment="1">
      <alignment horizontal="center"/>
    </xf>
    <xf numFmtId="49" fontId="8" fillId="0" borderId="24" xfId="0" applyNumberFormat="1" applyFont="1" applyBorder="1" applyAlignment="1">
      <alignment horizontal="left" wrapText="1"/>
    </xf>
    <xf numFmtId="166" fontId="8" fillId="0" borderId="24" xfId="0" applyNumberFormat="1" applyFont="1" applyBorder="1" applyAlignment="1">
      <alignment horizontal="center"/>
    </xf>
    <xf numFmtId="49" fontId="8" fillId="2" borderId="24" xfId="0" applyNumberFormat="1" applyFont="1" applyFill="1" applyBorder="1" applyAlignment="1">
      <alignment horizontal="left" vertical="center" wrapText="1"/>
    </xf>
    <xf numFmtId="166" fontId="8" fillId="2" borderId="24" xfId="0" applyNumberFormat="1" applyFont="1" applyFill="1" applyBorder="1" applyAlignment="1">
      <alignment horizontal="center" vertical="center"/>
    </xf>
    <xf numFmtId="49" fontId="8" fillId="0" borderId="24" xfId="0" applyNumberFormat="1" applyFont="1" applyBorder="1" applyAlignment="1">
      <alignment horizontal="left" vertical="center" wrapText="1"/>
    </xf>
    <xf numFmtId="49" fontId="7" fillId="0" borderId="0" xfId="0" applyNumberFormat="1" applyFont="1" applyAlignment="1">
      <alignment horizontal="left" vertical="center"/>
    </xf>
    <xf numFmtId="49" fontId="7" fillId="9" borderId="24" xfId="0" applyNumberFormat="1" applyFont="1" applyFill="1" applyBorder="1" applyAlignment="1">
      <alignment horizontal="left" vertical="center" wrapText="1" indent="1"/>
    </xf>
    <xf numFmtId="49" fontId="7" fillId="0" borderId="24" xfId="0" applyNumberFormat="1" applyFont="1" applyBorder="1" applyAlignment="1">
      <alignment horizontal="left" vertical="center" wrapText="1" indent="1"/>
    </xf>
    <xf numFmtId="49" fontId="8" fillId="2" borderId="24" xfId="0" applyNumberFormat="1" applyFont="1" applyFill="1" applyBorder="1" applyAlignment="1">
      <alignment horizontal="left" wrapText="1"/>
    </xf>
    <xf numFmtId="9" fontId="8" fillId="2" borderId="24" xfId="0" applyNumberFormat="1" applyFont="1" applyFill="1" applyBorder="1" applyAlignment="1">
      <alignment horizontal="center" vertical="center"/>
    </xf>
    <xf numFmtId="49" fontId="7" fillId="0" borderId="24" xfId="0" applyNumberFormat="1" applyFont="1" applyBorder="1" applyAlignment="1">
      <alignment horizontal="left" vertical="top" wrapText="1" indent="1"/>
    </xf>
    <xf numFmtId="49" fontId="8" fillId="0" borderId="11" xfId="0" applyNumberFormat="1" applyFont="1" applyBorder="1" applyAlignment="1">
      <alignment horizontal="left" vertical="center" wrapText="1"/>
    </xf>
    <xf numFmtId="49" fontId="9" fillId="0" borderId="0" xfId="0" applyNumberFormat="1" applyFont="1" applyAlignment="1">
      <alignment vertical="center" wrapText="1"/>
    </xf>
    <xf numFmtId="49" fontId="9" fillId="0" borderId="0" xfId="0" applyNumberFormat="1" applyFont="1" applyAlignment="1">
      <alignment vertical="center"/>
    </xf>
    <xf numFmtId="49" fontId="9" fillId="0" borderId="0" xfId="0" applyNumberFormat="1" applyFont="1" applyAlignment="1">
      <alignment horizontal="center" vertical="center"/>
    </xf>
    <xf numFmtId="49" fontId="27" fillId="3" borderId="5" xfId="0" applyNumberFormat="1" applyFont="1" applyFill="1" applyBorder="1" applyAlignment="1">
      <alignment vertical="center" wrapText="1"/>
    </xf>
    <xf numFmtId="1" fontId="49" fillId="8" borderId="61" xfId="0" applyNumberFormat="1" applyFont="1" applyFill="1" applyBorder="1" applyAlignment="1">
      <alignment horizontal="center" vertical="center" wrapText="1"/>
    </xf>
    <xf numFmtId="49" fontId="9" fillId="3" borderId="5" xfId="0" applyNumberFormat="1" applyFont="1" applyFill="1" applyBorder="1" applyAlignment="1">
      <alignment vertical="center" wrapText="1"/>
    </xf>
    <xf numFmtId="166" fontId="7" fillId="0" borderId="24" xfId="0" applyNumberFormat="1" applyFont="1" applyBorder="1" applyAlignment="1">
      <alignment horizontal="center" vertical="top"/>
    </xf>
    <xf numFmtId="166" fontId="7" fillId="0" borderId="24" xfId="0" applyNumberFormat="1" applyFont="1" applyBorder="1" applyAlignment="1">
      <alignment horizontal="center"/>
    </xf>
    <xf numFmtId="166" fontId="7" fillId="0" borderId="24" xfId="0" applyNumberFormat="1" applyFont="1" applyBorder="1" applyAlignment="1">
      <alignment horizontal="center" vertical="center"/>
    </xf>
    <xf numFmtId="49" fontId="8" fillId="0" borderId="0" xfId="0" applyNumberFormat="1" applyFont="1" applyAlignment="1">
      <alignment horizontal="left" wrapText="1"/>
    </xf>
    <xf numFmtId="49" fontId="32" fillId="0" borderId="0" xfId="0" applyNumberFormat="1" applyFont="1" applyAlignment="1">
      <alignment horizontal="center" vertical="center" wrapText="1"/>
    </xf>
    <xf numFmtId="49" fontId="37" fillId="0" borderId="0" xfId="0" applyNumberFormat="1" applyFont="1" applyAlignment="1">
      <alignment vertical="top" wrapText="1"/>
    </xf>
    <xf numFmtId="164" fontId="0" fillId="0" borderId="0" xfId="0" applyAlignment="1">
      <alignment vertical="top"/>
    </xf>
    <xf numFmtId="49" fontId="13" fillId="0" borderId="0" xfId="0" applyNumberFormat="1" applyFont="1" applyAlignment="1">
      <alignment horizontal="center" vertical="center" wrapText="1"/>
    </xf>
    <xf numFmtId="166" fontId="8" fillId="0" borderId="0" xfId="0" applyNumberFormat="1" applyFont="1" applyAlignment="1">
      <alignment horizontal="center" vertical="center"/>
    </xf>
    <xf numFmtId="0" fontId="8" fillId="0" borderId="0" xfId="0" applyNumberFormat="1" applyFont="1" applyAlignment="1">
      <alignment vertical="center"/>
    </xf>
    <xf numFmtId="165" fontId="8" fillId="0" borderId="0" xfId="0" applyNumberFormat="1" applyFont="1" applyAlignment="1">
      <alignment vertical="center"/>
    </xf>
    <xf numFmtId="164" fontId="33" fillId="0" borderId="0" xfId="0" applyFont="1"/>
    <xf numFmtId="164" fontId="41" fillId="0" borderId="0" xfId="0" applyFont="1" applyAlignment="1">
      <alignment horizontal="left" vertical="center"/>
    </xf>
    <xf numFmtId="164" fontId="15" fillId="0" borderId="0" xfId="0" applyFont="1"/>
    <xf numFmtId="9" fontId="14" fillId="0" borderId="5" xfId="0" applyNumberFormat="1" applyFont="1" applyBorder="1" applyAlignment="1">
      <alignment horizontal="center" vertical="center" wrapText="1"/>
    </xf>
    <xf numFmtId="9" fontId="14" fillId="0" borderId="0" xfId="0" applyNumberFormat="1" applyFont="1" applyAlignment="1">
      <alignment horizontal="center" vertical="center" wrapText="1"/>
    </xf>
    <xf numFmtId="49" fontId="34" fillId="0" borderId="0" xfId="0" applyNumberFormat="1" applyFont="1" applyAlignment="1">
      <alignment vertical="center" wrapText="1"/>
    </xf>
    <xf numFmtId="49" fontId="34" fillId="0" borderId="0" xfId="0" applyNumberFormat="1" applyFont="1" applyAlignment="1">
      <alignment horizontal="center" vertical="center"/>
    </xf>
    <xf numFmtId="49" fontId="7" fillId="0" borderId="14" xfId="0" applyNumberFormat="1" applyFont="1" applyBorder="1" applyAlignment="1">
      <alignment horizontal="left" wrapText="1"/>
    </xf>
    <xf numFmtId="49" fontId="0" fillId="0" borderId="13" xfId="0" applyNumberFormat="1" applyBorder="1"/>
    <xf numFmtId="166" fontId="7" fillId="0" borderId="13" xfId="0" applyNumberFormat="1" applyFont="1" applyBorder="1" applyAlignment="1">
      <alignment horizontal="center" vertical="center"/>
    </xf>
    <xf numFmtId="166" fontId="7" fillId="0" borderId="20" xfId="0" applyNumberFormat="1" applyFont="1" applyBorder="1" applyAlignment="1">
      <alignment horizontal="center" vertical="center"/>
    </xf>
    <xf numFmtId="166" fontId="7" fillId="0" borderId="0" xfId="0" applyNumberFormat="1" applyFont="1" applyAlignment="1">
      <alignment horizontal="center" vertical="center"/>
    </xf>
    <xf numFmtId="164" fontId="8" fillId="2" borderId="10" xfId="0" applyFont="1" applyFill="1" applyBorder="1" applyAlignment="1">
      <alignment vertical="center"/>
    </xf>
    <xf numFmtId="164" fontId="8" fillId="2" borderId="0" xfId="0" applyFont="1" applyFill="1" applyAlignment="1">
      <alignment vertical="center"/>
    </xf>
    <xf numFmtId="164" fontId="8" fillId="2" borderId="0" xfId="0" applyFont="1" applyFill="1" applyAlignment="1">
      <alignment horizontal="left" vertical="center" indent="1"/>
    </xf>
    <xf numFmtId="49" fontId="8" fillId="0" borderId="10" xfId="0" applyNumberFormat="1" applyFont="1" applyBorder="1" applyAlignment="1">
      <alignment horizontal="left" vertical="center" wrapText="1"/>
    </xf>
    <xf numFmtId="49" fontId="8" fillId="0" borderId="0" xfId="0" applyNumberFormat="1" applyFont="1" applyAlignment="1">
      <alignment horizontal="left" vertical="center" wrapText="1"/>
    </xf>
    <xf numFmtId="164" fontId="4" fillId="0" borderId="24" xfId="0" applyFont="1" applyBorder="1"/>
    <xf numFmtId="165" fontId="8" fillId="2" borderId="24" xfId="0" applyNumberFormat="1" applyFont="1" applyFill="1" applyBorder="1" applyAlignment="1">
      <alignment vertical="center"/>
    </xf>
    <xf numFmtId="49" fontId="7" fillId="0" borderId="10" xfId="0" applyNumberFormat="1" applyFont="1" applyBorder="1" applyAlignment="1">
      <alignment horizontal="left" wrapText="1"/>
    </xf>
    <xf numFmtId="49" fontId="7" fillId="0" borderId="0" xfId="0" applyNumberFormat="1" applyFont="1" applyAlignment="1">
      <alignment horizontal="left" wrapText="1"/>
    </xf>
    <xf numFmtId="164" fontId="7" fillId="0" borderId="10" xfId="0" applyFont="1" applyBorder="1" applyAlignment="1">
      <alignment horizontal="left" vertical="center" indent="3"/>
    </xf>
    <xf numFmtId="164" fontId="7" fillId="0" borderId="0" xfId="0" applyFont="1" applyAlignment="1">
      <alignment horizontal="left" vertical="center" indent="3"/>
    </xf>
    <xf numFmtId="164" fontId="7" fillId="0" borderId="0" xfId="0" applyFont="1" applyAlignment="1">
      <alignment horizontal="left" vertical="center" indent="1"/>
    </xf>
    <xf numFmtId="164" fontId="0" fillId="0" borderId="24" xfId="0" applyBorder="1"/>
    <xf numFmtId="49" fontId="8" fillId="0" borderId="0" xfId="0" applyNumberFormat="1" applyFont="1" applyAlignment="1">
      <alignment horizontal="left" vertical="center"/>
    </xf>
    <xf numFmtId="49" fontId="8" fillId="2" borderId="0" xfId="0" applyNumberFormat="1" applyFont="1" applyFill="1" applyAlignment="1">
      <alignment vertical="center" wrapText="1"/>
    </xf>
    <xf numFmtId="164" fontId="8" fillId="0" borderId="10" xfId="0" applyFont="1" applyBorder="1" applyAlignment="1">
      <alignment vertical="center"/>
    </xf>
    <xf numFmtId="164" fontId="8" fillId="0" borderId="0" xfId="0" applyFont="1" applyAlignment="1">
      <alignment horizontal="left" vertical="center" indent="1"/>
    </xf>
    <xf numFmtId="165" fontId="8" fillId="0" borderId="24" xfId="0" applyNumberFormat="1" applyFont="1" applyBorder="1" applyAlignment="1">
      <alignment vertical="center"/>
    </xf>
    <xf numFmtId="49" fontId="8" fillId="0" borderId="8" xfId="0" applyNumberFormat="1" applyFont="1" applyBorder="1" applyAlignment="1">
      <alignment horizontal="left" vertical="center" wrapText="1"/>
    </xf>
    <xf numFmtId="49" fontId="8" fillId="0" borderId="6" xfId="0" applyNumberFormat="1" applyFont="1" applyBorder="1" applyAlignment="1">
      <alignment horizontal="left" vertical="center"/>
    </xf>
    <xf numFmtId="166" fontId="8" fillId="0" borderId="6" xfId="0" applyNumberFormat="1" applyFont="1" applyBorder="1" applyAlignment="1">
      <alignment horizontal="center"/>
    </xf>
    <xf numFmtId="164" fontId="8" fillId="0" borderId="6" xfId="0" applyFont="1" applyBorder="1"/>
    <xf numFmtId="164" fontId="4" fillId="0" borderId="11" xfId="0" applyFont="1" applyBorder="1"/>
    <xf numFmtId="165" fontId="43" fillId="0" borderId="5" xfId="0" applyNumberFormat="1" applyFont="1" applyBorder="1" applyAlignment="1">
      <alignment horizontal="right" vertical="center" indent="1"/>
    </xf>
    <xf numFmtId="49" fontId="41" fillId="0" borderId="0" xfId="0" applyNumberFormat="1" applyFont="1" applyAlignment="1">
      <alignment vertical="center" wrapText="1"/>
    </xf>
    <xf numFmtId="166" fontId="43" fillId="0" borderId="0" xfId="0" applyNumberFormat="1" applyFont="1" applyAlignment="1">
      <alignment vertical="center" wrapText="1"/>
    </xf>
    <xf numFmtId="166" fontId="43" fillId="0" borderId="0" xfId="0" applyNumberFormat="1" applyFont="1" applyAlignment="1">
      <alignment vertical="center"/>
    </xf>
    <xf numFmtId="165" fontId="43" fillId="0" borderId="0" xfId="0" applyNumberFormat="1" applyFont="1" applyAlignment="1">
      <alignment horizontal="right" vertical="center" indent="1"/>
    </xf>
    <xf numFmtId="49" fontId="35" fillId="2" borderId="39" xfId="0" applyNumberFormat="1" applyFont="1" applyFill="1" applyBorder="1" applyAlignment="1">
      <alignment horizontal="left" vertical="center" wrapText="1" indent="1"/>
    </xf>
    <xf numFmtId="49" fontId="35" fillId="2" borderId="46" xfId="0" applyNumberFormat="1" applyFont="1" applyFill="1" applyBorder="1" applyAlignment="1">
      <alignment horizontal="left" vertical="center" wrapText="1" indent="1"/>
    </xf>
    <xf numFmtId="49" fontId="33" fillId="6" borderId="31" xfId="0" applyNumberFormat="1" applyFont="1" applyFill="1" applyBorder="1" applyAlignment="1">
      <alignment horizontal="center" vertical="center" wrapText="1"/>
    </xf>
    <xf numFmtId="9" fontId="33" fillId="6" borderId="59" xfId="0" applyNumberFormat="1" applyFont="1" applyFill="1" applyBorder="1" applyAlignment="1">
      <alignment horizontal="center" vertical="center" wrapText="1"/>
    </xf>
    <xf numFmtId="0" fontId="35" fillId="2" borderId="31" xfId="0" applyNumberFormat="1" applyFont="1" applyFill="1" applyBorder="1" applyAlignment="1">
      <alignment horizontal="right" vertical="center" indent="1"/>
    </xf>
    <xf numFmtId="9" fontId="33" fillId="2" borderId="33" xfId="0" applyNumberFormat="1" applyFont="1" applyFill="1" applyBorder="1" applyAlignment="1">
      <alignment horizontal="center" vertical="center"/>
    </xf>
    <xf numFmtId="165" fontId="35" fillId="2" borderId="32" xfId="0" applyNumberFormat="1" applyFont="1" applyFill="1" applyBorder="1" applyAlignment="1">
      <alignment horizontal="right" vertical="center" indent="1"/>
    </xf>
    <xf numFmtId="164" fontId="0" fillId="0" borderId="27" xfId="0" applyBorder="1"/>
    <xf numFmtId="164" fontId="33" fillId="0" borderId="47" xfId="0" applyFont="1" applyBorder="1" applyAlignment="1">
      <alignment horizontal="left" vertical="center" indent="1"/>
    </xf>
    <xf numFmtId="49" fontId="33" fillId="0" borderId="45" xfId="0" applyNumberFormat="1" applyFont="1" applyBorder="1" applyAlignment="1">
      <alignment wrapText="1"/>
    </xf>
    <xf numFmtId="164" fontId="33" fillId="0" borderId="10" xfId="0" applyFont="1" applyBorder="1"/>
    <xf numFmtId="49" fontId="33" fillId="0" borderId="9" xfId="0" applyNumberFormat="1" applyFont="1" applyBorder="1"/>
    <xf numFmtId="164" fontId="33" fillId="0" borderId="41" xfId="0" applyFont="1" applyBorder="1" applyAlignment="1">
      <alignment horizontal="right" vertical="center" indent="1"/>
    </xf>
    <xf numFmtId="164" fontId="33" fillId="0" borderId="12" xfId="0" applyFont="1" applyBorder="1" applyAlignment="1">
      <alignment vertical="center"/>
    </xf>
    <xf numFmtId="164" fontId="33" fillId="0" borderId="42" xfId="0" applyFont="1" applyBorder="1" applyAlignment="1">
      <alignment horizontal="right" vertical="center" indent="1"/>
    </xf>
    <xf numFmtId="164" fontId="0" fillId="0" borderId="23" xfId="0" applyBorder="1"/>
    <xf numFmtId="49" fontId="35" fillId="2" borderId="41" xfId="0" applyNumberFormat="1" applyFont="1" applyFill="1" applyBorder="1" applyAlignment="1">
      <alignment horizontal="left" vertical="center" wrapText="1" indent="1"/>
    </xf>
    <xf numFmtId="49" fontId="35" fillId="2" borderId="42" xfId="0" applyNumberFormat="1" applyFont="1" applyFill="1" applyBorder="1" applyAlignment="1">
      <alignment horizontal="left" vertical="center" wrapText="1" indent="1"/>
    </xf>
    <xf numFmtId="49" fontId="33" fillId="6" borderId="34" xfId="0" applyNumberFormat="1" applyFont="1" applyFill="1" applyBorder="1" applyAlignment="1">
      <alignment horizontal="center" vertical="center" wrapText="1"/>
    </xf>
    <xf numFmtId="9" fontId="33" fillId="6" borderId="7" xfId="0" applyNumberFormat="1" applyFont="1" applyFill="1" applyBorder="1" applyAlignment="1">
      <alignment horizontal="center" vertical="center" wrapText="1"/>
    </xf>
    <xf numFmtId="0" fontId="35" fillId="2" borderId="34" xfId="0" applyNumberFormat="1" applyFont="1" applyFill="1" applyBorder="1" applyAlignment="1">
      <alignment horizontal="right" vertical="center" indent="1"/>
    </xf>
    <xf numFmtId="9" fontId="33" fillId="2" borderId="18" xfId="0" applyNumberFormat="1" applyFont="1" applyFill="1" applyBorder="1" applyAlignment="1">
      <alignment horizontal="center" vertical="center"/>
    </xf>
    <xf numFmtId="165" fontId="35" fillId="2" borderId="35" xfId="0" applyNumberFormat="1" applyFont="1" applyFill="1" applyBorder="1" applyAlignment="1">
      <alignment horizontal="right" vertical="center" indent="1"/>
    </xf>
    <xf numFmtId="164" fontId="33" fillId="0" borderId="48" xfId="0" applyFont="1" applyBorder="1" applyAlignment="1">
      <alignment horizontal="left" vertical="center" indent="1"/>
    </xf>
    <xf numFmtId="49" fontId="33" fillId="0" borderId="49" xfId="0" applyNumberFormat="1" applyFont="1" applyBorder="1" applyAlignment="1">
      <alignment wrapText="1"/>
    </xf>
    <xf numFmtId="164" fontId="33" fillId="0" borderId="47" xfId="0" applyFont="1" applyBorder="1"/>
    <xf numFmtId="164" fontId="33" fillId="0" borderId="28" xfId="0" applyFont="1" applyBorder="1"/>
    <xf numFmtId="49" fontId="33" fillId="0" borderId="45" xfId="0" applyNumberFormat="1" applyFont="1" applyBorder="1"/>
    <xf numFmtId="49" fontId="35" fillId="2" borderId="43" xfId="0" applyNumberFormat="1" applyFont="1" applyFill="1" applyBorder="1" applyAlignment="1">
      <alignment horizontal="left" vertical="center" wrapText="1" indent="1"/>
    </xf>
    <xf numFmtId="49" fontId="35" fillId="2" borderId="44" xfId="0" applyNumberFormat="1" applyFont="1" applyFill="1" applyBorder="1" applyAlignment="1">
      <alignment horizontal="left" vertical="center" wrapText="1"/>
    </xf>
    <xf numFmtId="49" fontId="33" fillId="6" borderId="36" xfId="0" applyNumberFormat="1" applyFont="1" applyFill="1" applyBorder="1" applyAlignment="1">
      <alignment horizontal="center" vertical="center" wrapText="1"/>
    </xf>
    <xf numFmtId="9" fontId="33" fillId="6" borderId="58" xfId="0" applyNumberFormat="1" applyFont="1" applyFill="1" applyBorder="1" applyAlignment="1">
      <alignment horizontal="center" vertical="center" wrapText="1"/>
    </xf>
    <xf numFmtId="0" fontId="35" fillId="2" borderId="36" xfId="0" applyNumberFormat="1" applyFont="1" applyFill="1" applyBorder="1" applyAlignment="1">
      <alignment horizontal="right" vertical="center" indent="1"/>
    </xf>
    <xf numFmtId="9" fontId="33" fillId="2" borderId="38" xfId="0" applyNumberFormat="1" applyFont="1" applyFill="1" applyBorder="1" applyAlignment="1">
      <alignment horizontal="center" vertical="center"/>
    </xf>
    <xf numFmtId="165" fontId="35" fillId="2" borderId="37" xfId="0" applyNumberFormat="1" applyFont="1" applyFill="1" applyBorder="1" applyAlignment="1">
      <alignment horizontal="right" vertical="center" indent="1"/>
    </xf>
    <xf numFmtId="164" fontId="33" fillId="0" borderId="0" xfId="0" applyFont="1" applyAlignment="1">
      <alignment horizontal="left" indent="1"/>
    </xf>
    <xf numFmtId="49" fontId="35" fillId="0" borderId="0" xfId="0" applyNumberFormat="1" applyFont="1" applyAlignment="1">
      <alignment vertical="center" wrapText="1"/>
    </xf>
    <xf numFmtId="49" fontId="35" fillId="0" borderId="0" xfId="0" applyNumberFormat="1" applyFont="1" applyAlignment="1">
      <alignment horizontal="center" vertical="center"/>
    </xf>
    <xf numFmtId="164" fontId="33" fillId="0" borderId="0" xfId="0" applyFont="1" applyAlignment="1">
      <alignment horizontal="right" indent="1"/>
    </xf>
    <xf numFmtId="49" fontId="35" fillId="2" borderId="14" xfId="0" applyNumberFormat="1" applyFont="1" applyFill="1" applyBorder="1" applyAlignment="1">
      <alignment horizontal="left" vertical="center" wrapText="1" indent="1"/>
    </xf>
    <xf numFmtId="49" fontId="35" fillId="2" borderId="17" xfId="0" applyNumberFormat="1" applyFont="1" applyFill="1" applyBorder="1" applyAlignment="1">
      <alignment horizontal="left" vertical="center" wrapText="1" indent="1"/>
    </xf>
    <xf numFmtId="166" fontId="8" fillId="2" borderId="32" xfId="0" applyNumberFormat="1" applyFont="1" applyFill="1" applyBorder="1" applyAlignment="1">
      <alignment horizontal="center" vertical="center" wrapText="1"/>
    </xf>
    <xf numFmtId="165" fontId="35" fillId="2" borderId="31" xfId="0" applyNumberFormat="1" applyFont="1" applyFill="1" applyBorder="1" applyAlignment="1">
      <alignment horizontal="right" vertical="center" indent="1"/>
    </xf>
    <xf numFmtId="9" fontId="33" fillId="2" borderId="55" xfId="0" applyNumberFormat="1" applyFont="1" applyFill="1" applyBorder="1" applyAlignment="1">
      <alignment horizontal="center" vertical="center"/>
    </xf>
    <xf numFmtId="165" fontId="35" fillId="2" borderId="54" xfId="0" applyNumberFormat="1" applyFont="1" applyFill="1" applyBorder="1" applyAlignment="1">
      <alignment horizontal="right" vertical="center" indent="1"/>
    </xf>
    <xf numFmtId="164" fontId="39" fillId="0" borderId="47" xfId="0" applyFont="1" applyBorder="1" applyAlignment="1">
      <alignment horizontal="left" indent="1"/>
    </xf>
    <xf numFmtId="49" fontId="33" fillId="0" borderId="45" xfId="0" applyNumberFormat="1" applyFont="1" applyBorder="1" applyAlignment="1">
      <alignment horizontal="left" vertical="center" wrapText="1" indent="1"/>
    </xf>
    <xf numFmtId="165" fontId="33" fillId="0" borderId="47" xfId="0" applyNumberFormat="1" applyFont="1" applyBorder="1" applyAlignment="1">
      <alignment horizontal="right" vertical="center" indent="1"/>
    </xf>
    <xf numFmtId="9" fontId="33" fillId="0" borderId="26" xfId="0" applyNumberFormat="1" applyFont="1" applyBorder="1" applyAlignment="1">
      <alignment horizontal="center" vertical="center"/>
    </xf>
    <xf numFmtId="165" fontId="33" fillId="0" borderId="45" xfId="0" applyNumberFormat="1" applyFont="1" applyBorder="1" applyAlignment="1">
      <alignment horizontal="right" vertical="center" indent="1"/>
    </xf>
    <xf numFmtId="164" fontId="39" fillId="0" borderId="10" xfId="0" applyFont="1" applyBorder="1" applyAlignment="1">
      <alignment horizontal="left" indent="1"/>
    </xf>
    <xf numFmtId="49" fontId="33" fillId="0" borderId="9" xfId="0" applyNumberFormat="1" applyFont="1" applyBorder="1" applyAlignment="1">
      <alignment horizontal="left" vertical="center" wrapText="1" indent="1"/>
    </xf>
    <xf numFmtId="165" fontId="33" fillId="0" borderId="10" xfId="0" applyNumberFormat="1" applyFont="1" applyBorder="1" applyAlignment="1">
      <alignment horizontal="right" vertical="center" indent="1"/>
    </xf>
    <xf numFmtId="9" fontId="33" fillId="0" borderId="15" xfId="0" applyNumberFormat="1" applyFont="1" applyBorder="1" applyAlignment="1">
      <alignment horizontal="center" vertical="center"/>
    </xf>
    <xf numFmtId="165" fontId="33" fillId="0" borderId="9" xfId="0" applyNumberFormat="1" applyFont="1" applyBorder="1" applyAlignment="1">
      <alignment horizontal="right" vertical="center" indent="1"/>
    </xf>
    <xf numFmtId="164" fontId="39" fillId="0" borderId="8" xfId="0" applyFont="1" applyBorder="1" applyAlignment="1">
      <alignment horizontal="left" indent="1"/>
    </xf>
    <xf numFmtId="49" fontId="33" fillId="0" borderId="4" xfId="0" applyNumberFormat="1" applyFont="1" applyBorder="1" applyAlignment="1">
      <alignment horizontal="left" vertical="center" wrapText="1" indent="1"/>
    </xf>
    <xf numFmtId="165" fontId="33" fillId="0" borderId="8" xfId="0" applyNumberFormat="1" applyFont="1" applyBorder="1" applyAlignment="1">
      <alignment horizontal="right" vertical="center" indent="1"/>
    </xf>
    <xf numFmtId="9" fontId="33" fillId="0" borderId="50" xfId="0" applyNumberFormat="1" applyFont="1" applyBorder="1" applyAlignment="1">
      <alignment horizontal="center" vertical="center"/>
    </xf>
    <xf numFmtId="165" fontId="33" fillId="0" borderId="4" xfId="0" applyNumberFormat="1" applyFont="1" applyBorder="1" applyAlignment="1">
      <alignment horizontal="right" vertical="center" indent="1"/>
    </xf>
    <xf numFmtId="0" fontId="35" fillId="2" borderId="14" xfId="0" applyNumberFormat="1" applyFont="1" applyFill="1" applyBorder="1" applyAlignment="1">
      <alignment horizontal="center" vertical="center" wrapText="1"/>
    </xf>
    <xf numFmtId="0" fontId="35" fillId="2" borderId="13" xfId="0" applyNumberFormat="1" applyFont="1" applyFill="1" applyBorder="1" applyAlignment="1">
      <alignment horizontal="center" vertical="center" wrapText="1"/>
    </xf>
    <xf numFmtId="9" fontId="35" fillId="2" borderId="17" xfId="0" applyNumberFormat="1" applyFont="1" applyFill="1" applyBorder="1" applyAlignment="1">
      <alignment horizontal="center" vertical="center"/>
    </xf>
    <xf numFmtId="165" fontId="35" fillId="2" borderId="14" xfId="0" applyNumberFormat="1" applyFont="1" applyFill="1" applyBorder="1" applyAlignment="1">
      <alignment horizontal="right" vertical="center" indent="1"/>
    </xf>
    <xf numFmtId="164" fontId="0" fillId="0" borderId="0" xfId="0" applyAlignment="1">
      <alignment wrapText="1"/>
    </xf>
    <xf numFmtId="9" fontId="0" fillId="0" borderId="0" xfId="0" applyNumberFormat="1"/>
    <xf numFmtId="166" fontId="33" fillId="0" borderId="47" xfId="0" applyNumberFormat="1" applyFont="1" applyBorder="1" applyAlignment="1">
      <alignment horizontal="center" vertical="center"/>
    </xf>
    <xf numFmtId="166" fontId="33" fillId="0" borderId="28" xfId="0" applyNumberFormat="1" applyFont="1" applyBorder="1" applyAlignment="1">
      <alignment horizontal="center" vertical="center"/>
    </xf>
    <xf numFmtId="165" fontId="35" fillId="0" borderId="45" xfId="0" applyNumberFormat="1" applyFont="1" applyBorder="1" applyAlignment="1">
      <alignment vertical="center"/>
    </xf>
    <xf numFmtId="166" fontId="33" fillId="0" borderId="10" xfId="0" applyNumberFormat="1" applyFont="1" applyBorder="1" applyAlignment="1">
      <alignment horizontal="center" vertical="center"/>
    </xf>
    <xf numFmtId="166" fontId="33" fillId="0" borderId="0" xfId="0" applyNumberFormat="1" applyFont="1" applyAlignment="1">
      <alignment horizontal="center" vertical="center"/>
    </xf>
    <xf numFmtId="165" fontId="35" fillId="0" borderId="9" xfId="0" applyNumberFormat="1" applyFont="1" applyBorder="1" applyAlignment="1">
      <alignment vertical="center"/>
    </xf>
    <xf numFmtId="9" fontId="33" fillId="6" borderId="38" xfId="0" applyNumberFormat="1" applyFont="1" applyFill="1" applyBorder="1" applyAlignment="1">
      <alignment horizontal="center" vertical="center" wrapText="1"/>
    </xf>
    <xf numFmtId="0" fontId="33" fillId="0" borderId="8" xfId="0" applyNumberFormat="1" applyFont="1" applyBorder="1" applyAlignment="1">
      <alignment horizontal="right" vertical="center" indent="1"/>
    </xf>
    <xf numFmtId="164" fontId="0" fillId="0" borderId="21" xfId="0" applyBorder="1"/>
    <xf numFmtId="164" fontId="33" fillId="0" borderId="0" xfId="0" applyFont="1" applyAlignment="1">
      <alignment horizontal="center" vertical="center" textRotation="180"/>
    </xf>
    <xf numFmtId="164" fontId="33" fillId="0" borderId="41" xfId="0" applyFont="1" applyBorder="1" applyAlignment="1">
      <alignment horizontal="left" vertical="center" indent="1"/>
    </xf>
    <xf numFmtId="49" fontId="33" fillId="0" borderId="42" xfId="0" applyNumberFormat="1" applyFont="1" applyBorder="1" applyAlignment="1">
      <alignment wrapText="1"/>
    </xf>
    <xf numFmtId="164" fontId="33" fillId="0" borderId="10" xfId="0" applyFont="1" applyBorder="1" applyAlignment="1">
      <alignment horizontal="center" vertical="center"/>
    </xf>
    <xf numFmtId="164" fontId="33" fillId="0" borderId="0" xfId="0" applyFont="1" applyAlignment="1">
      <alignment horizontal="center" vertical="center"/>
    </xf>
    <xf numFmtId="164" fontId="33" fillId="0" borderId="9" xfId="0" applyFont="1" applyBorder="1" applyAlignment="1">
      <alignment vertical="center"/>
    </xf>
    <xf numFmtId="49" fontId="35" fillId="2" borderId="44" xfId="0" applyNumberFormat="1" applyFont="1" applyFill="1" applyBorder="1" applyAlignment="1">
      <alignment horizontal="left" vertical="center" wrapText="1" indent="1"/>
    </xf>
    <xf numFmtId="166" fontId="8" fillId="2" borderId="37" xfId="0" applyNumberFormat="1" applyFont="1" applyFill="1" applyBorder="1" applyAlignment="1">
      <alignment horizontal="center" vertical="center" wrapText="1"/>
    </xf>
    <xf numFmtId="165" fontId="35" fillId="2" borderId="36" xfId="0" applyNumberFormat="1" applyFont="1" applyFill="1" applyBorder="1" applyAlignment="1">
      <alignment horizontal="right" vertical="center" indent="1"/>
    </xf>
    <xf numFmtId="165" fontId="43" fillId="0" borderId="51" xfId="0" applyNumberFormat="1" applyFont="1" applyBorder="1" applyAlignment="1">
      <alignment horizontal="right" vertical="center" indent="1"/>
    </xf>
    <xf numFmtId="164" fontId="33" fillId="0" borderId="52" xfId="0" applyFont="1" applyBorder="1" applyAlignment="1">
      <alignment horizontal="center" vertical="center"/>
    </xf>
    <xf numFmtId="166" fontId="44" fillId="0" borderId="0" xfId="0" applyNumberFormat="1" applyFont="1" applyAlignment="1">
      <alignment horizontal="right" vertical="center" indent="1"/>
    </xf>
    <xf numFmtId="0" fontId="44" fillId="0" borderId="0" xfId="0" applyNumberFormat="1" applyFont="1" applyAlignment="1">
      <alignment horizontal="right" vertical="center" indent="1"/>
    </xf>
    <xf numFmtId="0" fontId="44" fillId="0" borderId="0" xfId="0" applyNumberFormat="1" applyFont="1" applyAlignment="1">
      <alignment vertical="center"/>
    </xf>
    <xf numFmtId="165" fontId="43" fillId="0" borderId="3" xfId="0" applyNumberFormat="1" applyFont="1" applyBorder="1" applyAlignment="1">
      <alignment horizontal="right" vertical="center" indent="1"/>
    </xf>
    <xf numFmtId="9" fontId="33" fillId="0" borderId="52" xfId="0" applyNumberFormat="1" applyFont="1" applyBorder="1" applyAlignment="1">
      <alignment horizontal="center" vertical="center"/>
    </xf>
    <xf numFmtId="165" fontId="8" fillId="4" borderId="24" xfId="0" applyNumberFormat="1" applyFont="1" applyFill="1" applyBorder="1" applyAlignment="1" applyProtection="1">
      <alignment vertical="center"/>
      <protection locked="0"/>
    </xf>
    <xf numFmtId="165" fontId="7" fillId="4" borderId="24" xfId="0" applyNumberFormat="1" applyFont="1" applyFill="1" applyBorder="1" applyAlignment="1" applyProtection="1">
      <alignment vertical="center"/>
      <protection locked="0"/>
    </xf>
    <xf numFmtId="165" fontId="35" fillId="4" borderId="32" xfId="0" applyNumberFormat="1" applyFont="1" applyFill="1" applyBorder="1" applyAlignment="1" applyProtection="1">
      <alignment horizontal="right" vertical="center" indent="1"/>
      <protection locked="0"/>
    </xf>
    <xf numFmtId="165" fontId="35" fillId="4" borderId="35" xfId="0" applyNumberFormat="1" applyFont="1" applyFill="1" applyBorder="1" applyAlignment="1" applyProtection="1">
      <alignment horizontal="right" vertical="center" indent="1"/>
      <protection locked="0"/>
    </xf>
    <xf numFmtId="165" fontId="35" fillId="4" borderId="37" xfId="0" applyNumberFormat="1" applyFont="1" applyFill="1" applyBorder="1" applyAlignment="1" applyProtection="1">
      <alignment horizontal="right" vertical="center" indent="1"/>
      <protection locked="0"/>
    </xf>
    <xf numFmtId="165" fontId="35" fillId="4" borderId="26" xfId="0" applyNumberFormat="1" applyFont="1" applyFill="1" applyBorder="1" applyAlignment="1" applyProtection="1">
      <alignment vertical="center"/>
      <protection locked="0"/>
    </xf>
    <xf numFmtId="165" fontId="35" fillId="4" borderId="15" xfId="0" applyNumberFormat="1" applyFont="1" applyFill="1" applyBorder="1" applyAlignment="1" applyProtection="1">
      <alignment vertical="center"/>
      <protection locked="0"/>
    </xf>
    <xf numFmtId="165" fontId="35" fillId="4" borderId="22" xfId="0" applyNumberFormat="1" applyFont="1" applyFill="1" applyBorder="1" applyAlignment="1" applyProtection="1">
      <alignment vertical="center"/>
      <protection locked="0"/>
    </xf>
    <xf numFmtId="165" fontId="33" fillId="4" borderId="47" xfId="0" applyNumberFormat="1" applyFont="1" applyFill="1" applyBorder="1" applyAlignment="1" applyProtection="1">
      <alignment horizontal="right" vertical="center" indent="1"/>
      <protection locked="0"/>
    </xf>
    <xf numFmtId="165" fontId="33" fillId="4" borderId="10" xfId="0" applyNumberFormat="1" applyFont="1" applyFill="1" applyBorder="1" applyAlignment="1" applyProtection="1">
      <alignment horizontal="right" vertical="center" indent="1"/>
      <protection locked="0"/>
    </xf>
    <xf numFmtId="165" fontId="33" fillId="4" borderId="37" xfId="0" applyNumberFormat="1" applyFont="1" applyFill="1" applyBorder="1" applyAlignment="1" applyProtection="1">
      <alignment horizontal="right" vertical="center" indent="1"/>
      <protection locked="0"/>
    </xf>
    <xf numFmtId="1" fontId="49" fillId="8" borderId="53" xfId="0" applyNumberFormat="1" applyFont="1" applyFill="1" applyBorder="1" applyAlignment="1">
      <alignment horizontal="center" vertical="center" wrapText="1"/>
    </xf>
    <xf numFmtId="165" fontId="35" fillId="2" borderId="39" xfId="0" applyNumberFormat="1" applyFont="1" applyFill="1" applyBorder="1" applyAlignment="1">
      <alignment horizontal="right" vertical="center" indent="1"/>
    </xf>
    <xf numFmtId="9" fontId="33" fillId="2" borderId="40" xfId="0" applyNumberFormat="1" applyFont="1" applyFill="1" applyBorder="1" applyAlignment="1">
      <alignment horizontal="center" vertical="center"/>
    </xf>
    <xf numFmtId="165" fontId="35" fillId="2" borderId="46" xfId="0" applyNumberFormat="1" applyFont="1" applyFill="1" applyBorder="1" applyAlignment="1">
      <alignment horizontal="right" vertical="center" indent="1"/>
    </xf>
    <xf numFmtId="165" fontId="35" fillId="0" borderId="37" xfId="0" applyNumberFormat="1" applyFont="1" applyBorder="1" applyAlignment="1">
      <alignment vertical="center"/>
    </xf>
    <xf numFmtId="9" fontId="33" fillId="0" borderId="6" xfId="0" applyNumberFormat="1" applyFont="1" applyBorder="1" applyAlignment="1">
      <alignment horizontal="center" vertical="center"/>
    </xf>
    <xf numFmtId="164" fontId="39" fillId="0" borderId="0" xfId="0" applyFont="1" applyAlignment="1">
      <alignment horizontal="left" indent="1"/>
    </xf>
    <xf numFmtId="49" fontId="33" fillId="0" borderId="0" xfId="0" applyNumberFormat="1" applyFont="1" applyAlignment="1">
      <alignment horizontal="left" vertical="center" wrapText="1" indent="1"/>
    </xf>
    <xf numFmtId="165" fontId="35" fillId="0" borderId="0" xfId="0" applyNumberFormat="1" applyFont="1" applyAlignment="1">
      <alignment vertical="center"/>
    </xf>
    <xf numFmtId="165" fontId="33" fillId="0" borderId="0" xfId="0" applyNumberFormat="1" applyFont="1" applyAlignment="1">
      <alignment horizontal="right" vertical="center" indent="1"/>
    </xf>
    <xf numFmtId="9" fontId="33" fillId="0" borderId="0" xfId="0" applyNumberFormat="1" applyFont="1" applyAlignment="1">
      <alignment horizontal="center" vertical="center"/>
    </xf>
    <xf numFmtId="49" fontId="35" fillId="2" borderId="3" xfId="0" applyNumberFormat="1" applyFont="1" applyFill="1" applyBorder="1" applyAlignment="1">
      <alignment horizontal="left" vertical="center" wrapText="1" indent="1"/>
    </xf>
    <xf numFmtId="49" fontId="35" fillId="2" borderId="2" xfId="0" applyNumberFormat="1" applyFont="1" applyFill="1" applyBorder="1" applyAlignment="1">
      <alignment horizontal="left" vertical="center" wrapText="1" indent="1"/>
    </xf>
    <xf numFmtId="166" fontId="8" fillId="2" borderId="53" xfId="0" applyNumberFormat="1" applyFont="1" applyFill="1" applyBorder="1" applyAlignment="1">
      <alignment horizontal="center" vertical="center" wrapText="1"/>
    </xf>
    <xf numFmtId="165" fontId="35" fillId="2" borderId="51" xfId="0" applyNumberFormat="1" applyFont="1" applyFill="1" applyBorder="1" applyAlignment="1">
      <alignment horizontal="right" vertical="center" indent="1"/>
    </xf>
    <xf numFmtId="9" fontId="33" fillId="2" borderId="52" xfId="0" applyNumberFormat="1" applyFont="1" applyFill="1" applyBorder="1" applyAlignment="1">
      <alignment horizontal="center" vertical="center"/>
    </xf>
    <xf numFmtId="0" fontId="35" fillId="2" borderId="53" xfId="0" applyNumberFormat="1" applyFont="1" applyFill="1" applyBorder="1" applyAlignment="1">
      <alignment horizontal="right" vertical="center" indent="1"/>
    </xf>
    <xf numFmtId="0" fontId="87" fillId="0" borderId="0" xfId="2" applyFont="1"/>
    <xf numFmtId="0" fontId="88" fillId="10" borderId="18" xfId="0" applyNumberFormat="1" applyFont="1" applyFill="1" applyBorder="1" applyAlignment="1">
      <alignment horizontal="center" vertical="center" wrapText="1"/>
    </xf>
    <xf numFmtId="1" fontId="49" fillId="0" borderId="0" xfId="0" applyNumberFormat="1" applyFont="1" applyAlignment="1">
      <alignment horizontal="center" vertical="center" wrapText="1"/>
    </xf>
    <xf numFmtId="0" fontId="87" fillId="0" borderId="0" xfId="2" applyFont="1" applyAlignment="1">
      <alignment horizontal="right" indent="1"/>
    </xf>
    <xf numFmtId="0" fontId="86" fillId="0" borderId="0" xfId="2" applyFont="1"/>
    <xf numFmtId="166" fontId="33" fillId="0" borderId="0" xfId="0" applyNumberFormat="1" applyFont="1" applyAlignment="1">
      <alignment horizontal="right" indent="1"/>
    </xf>
    <xf numFmtId="3" fontId="47" fillId="0" borderId="30" xfId="0" applyNumberFormat="1" applyFont="1" applyBorder="1" applyAlignment="1">
      <alignment horizontal="right" vertical="center" wrapText="1" indent="1"/>
    </xf>
    <xf numFmtId="1" fontId="47" fillId="0" borderId="30" xfId="0" applyNumberFormat="1" applyFont="1" applyBorder="1" applyAlignment="1">
      <alignment horizontal="left" vertical="center" wrapText="1" indent="1"/>
    </xf>
    <xf numFmtId="166" fontId="47" fillId="0" borderId="49" xfId="0" applyNumberFormat="1" applyFont="1" applyBorder="1" applyAlignment="1">
      <alignment horizontal="right" vertical="center" wrapText="1" indent="1"/>
    </xf>
    <xf numFmtId="3" fontId="47" fillId="0" borderId="0" xfId="0" applyNumberFormat="1" applyFont="1" applyAlignment="1">
      <alignment horizontal="right" vertical="center" wrapText="1" indent="1"/>
    </xf>
    <xf numFmtId="1" fontId="47" fillId="0" borderId="0" xfId="0" applyNumberFormat="1" applyFont="1" applyAlignment="1">
      <alignment horizontal="left" vertical="center" wrapText="1" indent="1"/>
    </xf>
    <xf numFmtId="166" fontId="47" fillId="0" borderId="9" xfId="0" applyNumberFormat="1" applyFont="1" applyBorder="1" applyAlignment="1">
      <alignment horizontal="left" vertical="center" wrapText="1" indent="1"/>
    </xf>
    <xf numFmtId="1" fontId="47" fillId="0" borderId="0" xfId="0" applyNumberFormat="1" applyFont="1" applyAlignment="1">
      <alignment horizontal="left" vertical="center" wrapText="1" indent="5"/>
    </xf>
    <xf numFmtId="9" fontId="87" fillId="0" borderId="0" xfId="2" applyNumberFormat="1" applyFont="1" applyAlignment="1">
      <alignment horizontal="right" indent="1"/>
    </xf>
    <xf numFmtId="4" fontId="47" fillId="0" borderId="12" xfId="0" applyNumberFormat="1" applyFont="1" applyBorder="1" applyAlignment="1">
      <alignment horizontal="right" vertical="center" wrapText="1" indent="1"/>
    </xf>
    <xf numFmtId="1" fontId="49" fillId="0" borderId="12" xfId="0" applyNumberFormat="1" applyFont="1" applyBorder="1" applyAlignment="1">
      <alignment horizontal="left" vertical="center" wrapText="1" indent="1"/>
    </xf>
    <xf numFmtId="166" fontId="47" fillId="0" borderId="42" xfId="0" applyNumberFormat="1" applyFont="1" applyBorder="1" applyAlignment="1">
      <alignment horizontal="left" vertical="center" wrapText="1" indent="1"/>
    </xf>
    <xf numFmtId="4" fontId="47" fillId="0" borderId="0" xfId="0" applyNumberFormat="1" applyFont="1" applyAlignment="1">
      <alignment horizontal="right" vertical="center" wrapText="1" indent="1"/>
    </xf>
    <xf numFmtId="1" fontId="47" fillId="0" borderId="0" xfId="0" applyNumberFormat="1" applyFont="1" applyAlignment="1">
      <alignment horizontal="left" vertical="center" indent="1"/>
    </xf>
    <xf numFmtId="1" fontId="49" fillId="0" borderId="12" xfId="0" applyNumberFormat="1" applyFont="1" applyBorder="1" applyAlignment="1">
      <alignment horizontal="left" vertical="center" indent="1"/>
    </xf>
    <xf numFmtId="0" fontId="89" fillId="0" borderId="0" xfId="2" applyFont="1"/>
    <xf numFmtId="1" fontId="47" fillId="0" borderId="28" xfId="0" applyNumberFormat="1" applyFont="1" applyBorder="1" applyAlignment="1">
      <alignment horizontal="left" vertical="center" indent="1"/>
    </xf>
    <xf numFmtId="4" fontId="47" fillId="0" borderId="28" xfId="0" applyNumberFormat="1" applyFont="1" applyBorder="1" applyAlignment="1">
      <alignment horizontal="right" vertical="center" wrapText="1" indent="1"/>
    </xf>
    <xf numFmtId="166" fontId="47" fillId="0" borderId="45" xfId="0" applyNumberFormat="1" applyFont="1" applyBorder="1" applyAlignment="1">
      <alignment horizontal="left" vertical="center" wrapText="1" indent="1"/>
    </xf>
    <xf numFmtId="0" fontId="86" fillId="0" borderId="0" xfId="2" quotePrefix="1" applyFont="1"/>
    <xf numFmtId="1" fontId="47" fillId="0" borderId="6" xfId="0" applyNumberFormat="1" applyFont="1" applyBorder="1" applyAlignment="1">
      <alignment horizontal="left" vertical="center" wrapText="1" indent="1"/>
    </xf>
    <xf numFmtId="4" fontId="47" fillId="0" borderId="6" xfId="0" applyNumberFormat="1" applyFont="1" applyBorder="1" applyAlignment="1">
      <alignment horizontal="right" vertical="center" wrapText="1" indent="1"/>
    </xf>
    <xf numFmtId="166" fontId="47" fillId="0" borderId="4" xfId="0" applyNumberFormat="1" applyFont="1" applyBorder="1" applyAlignment="1">
      <alignment horizontal="left" vertical="center" wrapText="1" indent="1"/>
    </xf>
    <xf numFmtId="1" fontId="49" fillId="13" borderId="52" xfId="0" applyNumberFormat="1" applyFont="1" applyFill="1" applyBorder="1" applyAlignment="1">
      <alignment horizontal="center" vertical="center" wrapText="1"/>
    </xf>
    <xf numFmtId="1" fontId="49" fillId="13" borderId="53" xfId="0" applyNumberFormat="1" applyFont="1" applyFill="1" applyBorder="1" applyAlignment="1">
      <alignment horizontal="center" vertical="center" wrapText="1"/>
    </xf>
    <xf numFmtId="4" fontId="47" fillId="0" borderId="30" xfId="0" applyNumberFormat="1" applyFont="1" applyBorder="1" applyAlignment="1">
      <alignment horizontal="right" vertical="center" wrapText="1" indent="1"/>
    </xf>
    <xf numFmtId="1" fontId="49" fillId="0" borderId="30" xfId="0" applyNumberFormat="1" applyFont="1" applyBorder="1" applyAlignment="1">
      <alignment horizontal="left" vertical="center" wrapText="1" indent="1"/>
    </xf>
    <xf numFmtId="166" fontId="47" fillId="0" borderId="49" xfId="0" applyNumberFormat="1" applyFont="1" applyBorder="1" applyAlignment="1">
      <alignment horizontal="left" vertical="center" wrapText="1" indent="1"/>
    </xf>
    <xf numFmtId="0" fontId="47" fillId="0" borderId="0" xfId="0" applyNumberFormat="1" applyFont="1" applyAlignment="1">
      <alignment horizontal="right" vertical="center" wrapText="1" indent="1"/>
    </xf>
    <xf numFmtId="1" fontId="47" fillId="0" borderId="0" xfId="0" applyNumberFormat="1" applyFont="1" applyAlignment="1">
      <alignment horizontal="right" vertical="center" wrapText="1" indent="1"/>
    </xf>
    <xf numFmtId="1" fontId="47" fillId="0" borderId="30" xfId="0" applyNumberFormat="1" applyFont="1" applyBorder="1" applyAlignment="1">
      <alignment horizontal="right" vertical="center" wrapText="1" indent="1"/>
    </xf>
    <xf numFmtId="1" fontId="49" fillId="0" borderId="12" xfId="0" applyNumberFormat="1" applyFont="1" applyBorder="1" applyAlignment="1">
      <alignment horizontal="right" vertical="center" wrapText="1" indent="1"/>
    </xf>
    <xf numFmtId="1" fontId="47" fillId="0" borderId="0" xfId="0" applyNumberFormat="1" applyFont="1" applyAlignment="1">
      <alignment horizontal="right" vertical="center" indent="1"/>
    </xf>
    <xf numFmtId="0" fontId="47" fillId="0" borderId="30" xfId="0" applyNumberFormat="1" applyFont="1" applyBorder="1" applyAlignment="1">
      <alignment horizontal="right" vertical="center" wrapText="1" indent="1"/>
    </xf>
    <xf numFmtId="1" fontId="49" fillId="0" borderId="12" xfId="0" applyNumberFormat="1" applyFont="1" applyBorder="1" applyAlignment="1">
      <alignment horizontal="right" vertical="center" indent="1"/>
    </xf>
    <xf numFmtId="4" fontId="47" fillId="0" borderId="62" xfId="0" applyNumberFormat="1" applyFont="1" applyBorder="1" applyAlignment="1">
      <alignment horizontal="right" vertical="center" wrapText="1" indent="1"/>
    </xf>
    <xf numFmtId="1" fontId="47" fillId="0" borderId="62" xfId="0" applyNumberFormat="1" applyFont="1" applyBorder="1" applyAlignment="1">
      <alignment horizontal="left" vertical="center" indent="1"/>
    </xf>
    <xf numFmtId="1" fontId="47" fillId="0" borderId="62" xfId="0" applyNumberFormat="1" applyFont="1" applyBorder="1" applyAlignment="1">
      <alignment horizontal="right" vertical="center" indent="1"/>
    </xf>
    <xf numFmtId="166" fontId="47" fillId="0" borderId="44" xfId="0" applyNumberFormat="1" applyFont="1" applyBorder="1" applyAlignment="1">
      <alignment horizontal="left" vertical="center" wrapText="1" indent="1"/>
    </xf>
    <xf numFmtId="4" fontId="47" fillId="0" borderId="13" xfId="0" applyNumberFormat="1" applyFont="1" applyBorder="1" applyAlignment="1">
      <alignment horizontal="right" vertical="center" wrapText="1" indent="1"/>
    </xf>
    <xf numFmtId="1" fontId="49" fillId="0" borderId="13" xfId="0" applyNumberFormat="1" applyFont="1" applyBorder="1" applyAlignment="1">
      <alignment horizontal="left" vertical="center" wrapText="1" indent="1"/>
    </xf>
    <xf numFmtId="166" fontId="47" fillId="0" borderId="17" xfId="0" applyNumberFormat="1" applyFont="1" applyBorder="1" applyAlignment="1">
      <alignment horizontal="left" vertical="center" wrapText="1" indent="1"/>
    </xf>
    <xf numFmtId="4" fontId="47" fillId="0" borderId="28" xfId="0" applyNumberFormat="1" applyFont="1" applyBorder="1" applyAlignment="1">
      <alignment vertical="center" wrapText="1"/>
    </xf>
    <xf numFmtId="1" fontId="47" fillId="0" borderId="28" xfId="0" applyNumberFormat="1" applyFont="1" applyBorder="1" applyAlignment="1">
      <alignment horizontal="right" vertical="center" indent="1"/>
    </xf>
    <xf numFmtId="4" fontId="47" fillId="0" borderId="6" xfId="0" applyNumberFormat="1" applyFont="1" applyBorder="1" applyAlignment="1">
      <alignment vertical="center" wrapText="1"/>
    </xf>
    <xf numFmtId="1" fontId="47" fillId="0" borderId="6" xfId="0" applyNumberFormat="1" applyFont="1" applyBorder="1" applyAlignment="1">
      <alignment horizontal="right" vertical="center" indent="1"/>
    </xf>
    <xf numFmtId="0" fontId="48" fillId="0" borderId="0" xfId="2" applyFont="1"/>
    <xf numFmtId="0" fontId="53" fillId="3" borderId="18" xfId="0" applyNumberFormat="1" applyFont="1" applyFill="1" applyBorder="1" applyAlignment="1">
      <alignment horizontal="center" vertical="center" wrapText="1"/>
    </xf>
    <xf numFmtId="0" fontId="48" fillId="0" borderId="0" xfId="2" applyFont="1" applyAlignment="1">
      <alignment horizontal="right" indent="1"/>
    </xf>
    <xf numFmtId="0" fontId="2" fillId="0" borderId="0" xfId="2"/>
    <xf numFmtId="9" fontId="48" fillId="0" borderId="0" xfId="2" applyNumberFormat="1" applyFont="1" applyAlignment="1">
      <alignment horizontal="right" indent="1"/>
    </xf>
    <xf numFmtId="0" fontId="54" fillId="0" borderId="0" xfId="2" applyFont="1"/>
    <xf numFmtId="1" fontId="49" fillId="8" borderId="52" xfId="0" applyNumberFormat="1" applyFont="1" applyFill="1" applyBorder="1" applyAlignment="1">
      <alignment horizontal="center" vertical="center" wrapText="1"/>
    </xf>
    <xf numFmtId="164" fontId="41" fillId="0" borderId="0" xfId="0" applyFont="1" applyAlignment="1">
      <alignment horizontal="left" vertical="center" wrapText="1"/>
    </xf>
    <xf numFmtId="0" fontId="47" fillId="0" borderId="6" xfId="0" applyNumberFormat="1" applyFont="1" applyBorder="1" applyAlignment="1">
      <alignment vertical="center"/>
    </xf>
    <xf numFmtId="0" fontId="47" fillId="0" borderId="28" xfId="0" applyNumberFormat="1" applyFont="1" applyBorder="1" applyAlignment="1">
      <alignment vertical="center"/>
    </xf>
    <xf numFmtId="165" fontId="43" fillId="0" borderId="0" xfId="0" applyNumberFormat="1" applyFont="1" applyAlignment="1">
      <alignment horizontal="center" vertical="center"/>
    </xf>
    <xf numFmtId="4" fontId="47" fillId="0" borderId="0" xfId="0" applyNumberFormat="1" applyFont="1" applyAlignment="1">
      <alignment vertical="center" wrapText="1"/>
    </xf>
    <xf numFmtId="0" fontId="47" fillId="0" borderId="0" xfId="0" applyNumberFormat="1" applyFont="1" applyAlignment="1">
      <alignment vertical="center"/>
    </xf>
    <xf numFmtId="4" fontId="47" fillId="0" borderId="13" xfId="0" applyNumberFormat="1" applyFont="1" applyBorder="1" applyAlignment="1">
      <alignment vertical="center" wrapText="1"/>
    </xf>
    <xf numFmtId="0" fontId="47" fillId="0" borderId="13" xfId="0" applyNumberFormat="1" applyFont="1" applyBorder="1" applyAlignment="1">
      <alignment vertical="center"/>
    </xf>
    <xf numFmtId="1" fontId="47" fillId="0" borderId="13" xfId="0" applyNumberFormat="1" applyFont="1" applyBorder="1" applyAlignment="1">
      <alignment horizontal="right" vertical="center" indent="1"/>
    </xf>
    <xf numFmtId="4" fontId="47" fillId="0" borderId="62" xfId="0" applyNumberFormat="1" applyFont="1" applyBorder="1" applyAlignment="1">
      <alignment vertical="center" wrapText="1"/>
    </xf>
    <xf numFmtId="166" fontId="8" fillId="2" borderId="46" xfId="0" applyNumberFormat="1" applyFont="1" applyFill="1" applyBorder="1" applyAlignment="1">
      <alignment horizontal="center" vertical="center" wrapText="1"/>
    </xf>
    <xf numFmtId="164" fontId="7" fillId="0" borderId="3" xfId="0" applyFont="1" applyBorder="1" applyAlignment="1">
      <alignment horizontal="left" vertical="top" wrapText="1"/>
    </xf>
    <xf numFmtId="164" fontId="7" fillId="0" borderId="1" xfId="0" applyFont="1" applyBorder="1" applyAlignment="1">
      <alignment horizontal="left" vertical="top" wrapText="1"/>
    </xf>
    <xf numFmtId="164" fontId="7" fillId="0" borderId="2" xfId="0" applyFont="1" applyBorder="1" applyAlignment="1">
      <alignment horizontal="left" vertical="top" wrapText="1"/>
    </xf>
    <xf numFmtId="49" fontId="8" fillId="2" borderId="3" xfId="0" applyNumberFormat="1" applyFont="1" applyFill="1" applyBorder="1" applyAlignment="1">
      <alignment horizontal="left" wrapText="1"/>
    </xf>
    <xf numFmtId="49" fontId="8" fillId="2" borderId="1" xfId="0" applyNumberFormat="1" applyFont="1" applyFill="1" applyBorder="1" applyAlignment="1">
      <alignment horizontal="left"/>
    </xf>
    <xf numFmtId="49" fontId="8" fillId="2" borderId="2" xfId="0" applyNumberFormat="1" applyFont="1" applyFill="1" applyBorder="1" applyAlignment="1">
      <alignment horizontal="left"/>
    </xf>
    <xf numFmtId="49" fontId="9" fillId="3" borderId="3" xfId="0" applyNumberFormat="1" applyFont="1" applyFill="1" applyBorder="1" applyAlignment="1">
      <alignment horizontal="center" vertical="center" wrapText="1"/>
    </xf>
    <xf numFmtId="49" fontId="9" fillId="3" borderId="1" xfId="0" applyNumberFormat="1" applyFont="1" applyFill="1" applyBorder="1" applyAlignment="1">
      <alignment horizontal="center" vertical="center" wrapText="1"/>
    </xf>
    <xf numFmtId="49" fontId="9" fillId="3" borderId="2" xfId="0" applyNumberFormat="1" applyFont="1" applyFill="1" applyBorder="1" applyAlignment="1">
      <alignment horizontal="center" vertical="center" wrapText="1"/>
    </xf>
    <xf numFmtId="164" fontId="7" fillId="0" borderId="34" xfId="0" applyFont="1" applyBorder="1" applyAlignment="1">
      <alignment horizontal="left" vertical="top" wrapText="1"/>
    </xf>
    <xf numFmtId="164" fontId="7" fillId="0" borderId="18" xfId="0" applyFont="1" applyBorder="1" applyAlignment="1">
      <alignment horizontal="left" vertical="top" wrapText="1"/>
    </xf>
    <xf numFmtId="164" fontId="7" fillId="0" borderId="35" xfId="0" applyFont="1" applyBorder="1" applyAlignment="1">
      <alignment horizontal="left" vertical="top" wrapText="1"/>
    </xf>
    <xf numFmtId="164" fontId="7" fillId="0" borderId="31" xfId="0" applyFont="1" applyBorder="1" applyAlignment="1">
      <alignment horizontal="left" vertical="top" wrapText="1"/>
    </xf>
    <xf numFmtId="164" fontId="7" fillId="0" borderId="33" xfId="0" applyFont="1" applyBorder="1" applyAlignment="1">
      <alignment horizontal="left" vertical="top" wrapText="1"/>
    </xf>
    <xf numFmtId="164" fontId="7" fillId="0" borderId="32" xfId="0" applyFont="1" applyBorder="1" applyAlignment="1">
      <alignment horizontal="left" vertical="top" wrapText="1"/>
    </xf>
    <xf numFmtId="164" fontId="7" fillId="0" borderId="8" xfId="0" applyFont="1" applyBorder="1" applyAlignment="1">
      <alignment horizontal="left" vertical="top" wrapText="1"/>
    </xf>
    <xf numFmtId="164" fontId="7" fillId="0" borderId="6" xfId="0" applyFont="1" applyBorder="1" applyAlignment="1">
      <alignment horizontal="left" vertical="top" wrapText="1"/>
    </xf>
    <xf numFmtId="164" fontId="7" fillId="0" borderId="4" xfId="0" applyFont="1" applyBorder="1" applyAlignment="1">
      <alignment horizontal="left" vertical="top" wrapText="1"/>
    </xf>
    <xf numFmtId="164" fontId="26" fillId="0" borderId="36" xfId="0" applyFont="1" applyBorder="1" applyAlignment="1">
      <alignment horizontal="left" vertical="top" wrapText="1"/>
    </xf>
    <xf numFmtId="164" fontId="7" fillId="0" borderId="38" xfId="0" applyFont="1" applyBorder="1" applyAlignment="1">
      <alignment horizontal="left" vertical="top" wrapText="1"/>
    </xf>
    <xf numFmtId="164" fontId="7" fillId="0" borderId="37" xfId="0" applyFont="1" applyBorder="1" applyAlignment="1">
      <alignment horizontal="left" vertical="top" wrapText="1"/>
    </xf>
    <xf numFmtId="49" fontId="8" fillId="2" borderId="1" xfId="0" applyNumberFormat="1" applyFont="1" applyFill="1" applyBorder="1" applyAlignment="1">
      <alignment horizontal="left" wrapText="1"/>
    </xf>
    <xf numFmtId="49" fontId="8" fillId="2" borderId="2" xfId="0" applyNumberFormat="1" applyFont="1" applyFill="1" applyBorder="1" applyAlignment="1">
      <alignment horizontal="left" wrapText="1"/>
    </xf>
    <xf numFmtId="0" fontId="10" fillId="2" borderId="26" xfId="1" applyFont="1" applyFill="1" applyBorder="1" applyAlignment="1">
      <alignment horizontal="center" textRotation="90" wrapText="1"/>
    </xf>
    <xf numFmtId="0" fontId="10" fillId="2" borderId="22" xfId="1" applyFont="1" applyFill="1" applyBorder="1" applyAlignment="1">
      <alignment horizontal="center" textRotation="90" wrapText="1"/>
    </xf>
    <xf numFmtId="0" fontId="16" fillId="5" borderId="26" xfId="1" applyFont="1" applyFill="1" applyBorder="1" applyAlignment="1">
      <alignment horizontal="center" vertical="center" textRotation="90" wrapText="1"/>
    </xf>
    <xf numFmtId="0" fontId="16" fillId="5" borderId="15" xfId="1" applyFont="1" applyFill="1" applyBorder="1" applyAlignment="1">
      <alignment horizontal="center" vertical="center" textRotation="90"/>
    </xf>
    <xf numFmtId="0" fontId="16" fillId="5" borderId="22" xfId="1" applyFont="1" applyFill="1" applyBorder="1" applyAlignment="1">
      <alignment horizontal="center" vertical="center" textRotation="90"/>
    </xf>
    <xf numFmtId="0" fontId="10" fillId="2" borderId="26" xfId="1" applyFont="1" applyFill="1" applyBorder="1" applyAlignment="1">
      <alignment horizontal="center" vertical="center" wrapText="1"/>
    </xf>
    <xf numFmtId="0" fontId="10" fillId="2" borderId="15" xfId="1" applyFont="1" applyFill="1" applyBorder="1" applyAlignment="1">
      <alignment horizontal="center" vertical="center" wrapText="1"/>
    </xf>
    <xf numFmtId="0" fontId="10" fillId="2" borderId="7" xfId="1" applyFont="1" applyFill="1" applyBorder="1" applyAlignment="1">
      <alignment horizontal="center" vertical="center" wrapText="1"/>
    </xf>
    <xf numFmtId="0" fontId="10" fillId="2" borderId="12" xfId="1" applyFont="1" applyFill="1" applyBorder="1" applyAlignment="1">
      <alignment horizontal="center" vertical="center"/>
    </xf>
    <xf numFmtId="0" fontId="10" fillId="2" borderId="19" xfId="1" applyFont="1" applyFill="1" applyBorder="1" applyAlignment="1">
      <alignment horizontal="center" vertical="center"/>
    </xf>
    <xf numFmtId="0" fontId="10" fillId="2" borderId="26" xfId="1" applyFont="1" applyFill="1" applyBorder="1" applyAlignment="1">
      <alignment horizontal="center" vertical="top" wrapText="1"/>
    </xf>
    <xf numFmtId="0" fontId="10" fillId="2" borderId="22" xfId="1" applyFont="1" applyFill="1" applyBorder="1" applyAlignment="1">
      <alignment horizontal="center" vertical="top" wrapText="1"/>
    </xf>
    <xf numFmtId="0" fontId="10" fillId="2" borderId="18" xfId="1" applyFont="1" applyFill="1" applyBorder="1" applyAlignment="1">
      <alignment horizontal="center" vertical="center" wrapText="1"/>
    </xf>
    <xf numFmtId="0" fontId="10" fillId="2" borderId="18" xfId="1" applyFont="1" applyFill="1" applyBorder="1" applyAlignment="1">
      <alignment horizontal="center" vertical="center"/>
    </xf>
    <xf numFmtId="0" fontId="11" fillId="0" borderId="0" xfId="1" applyFont="1" applyAlignment="1">
      <alignment horizontal="center" vertical="center" wrapText="1"/>
    </xf>
    <xf numFmtId="49" fontId="67" fillId="11" borderId="25" xfId="0" applyNumberFormat="1" applyFont="1" applyFill="1" applyBorder="1" applyAlignment="1">
      <alignment horizontal="center" vertical="center" wrapText="1"/>
    </xf>
    <xf numFmtId="49" fontId="67" fillId="11" borderId="28" xfId="0" applyNumberFormat="1" applyFont="1" applyFill="1" applyBorder="1" applyAlignment="1">
      <alignment horizontal="center" vertical="center" wrapText="1"/>
    </xf>
    <xf numFmtId="49" fontId="67" fillId="11" borderId="27" xfId="0" applyNumberFormat="1" applyFont="1" applyFill="1" applyBorder="1" applyAlignment="1">
      <alignment horizontal="center" vertical="center" wrapText="1"/>
    </xf>
    <xf numFmtId="49" fontId="67" fillId="11" borderId="29" xfId="0" applyNumberFormat="1" applyFont="1" applyFill="1" applyBorder="1" applyAlignment="1">
      <alignment horizontal="center" vertical="center" wrapText="1"/>
    </xf>
    <xf numFmtId="49" fontId="67" fillId="11" borderId="30" xfId="0" applyNumberFormat="1" applyFont="1" applyFill="1" applyBorder="1" applyAlignment="1">
      <alignment horizontal="center" vertical="center" wrapText="1"/>
    </xf>
    <xf numFmtId="49" fontId="67" fillId="11" borderId="21" xfId="0" applyNumberFormat="1" applyFont="1" applyFill="1" applyBorder="1" applyAlignment="1">
      <alignment horizontal="center" vertical="center" wrapText="1"/>
    </xf>
    <xf numFmtId="49" fontId="73" fillId="11" borderId="18" xfId="0" applyNumberFormat="1" applyFont="1" applyFill="1" applyBorder="1" applyAlignment="1">
      <alignment horizontal="center" vertical="center" wrapText="1"/>
    </xf>
    <xf numFmtId="49" fontId="62" fillId="10" borderId="3" xfId="0" applyNumberFormat="1" applyFont="1" applyFill="1" applyBorder="1" applyAlignment="1">
      <alignment horizontal="left" vertical="center" wrapText="1"/>
    </xf>
    <xf numFmtId="49" fontId="62" fillId="10" borderId="1" xfId="0" applyNumberFormat="1" applyFont="1" applyFill="1" applyBorder="1" applyAlignment="1">
      <alignment horizontal="left" vertical="center" wrapText="1"/>
    </xf>
    <xf numFmtId="49" fontId="62" fillId="10" borderId="2" xfId="0" applyNumberFormat="1" applyFont="1" applyFill="1" applyBorder="1" applyAlignment="1">
      <alignment horizontal="left" vertical="center" wrapText="1"/>
    </xf>
    <xf numFmtId="49" fontId="57" fillId="12" borderId="14" xfId="0" applyNumberFormat="1" applyFont="1" applyFill="1" applyBorder="1" applyAlignment="1" applyProtection="1">
      <alignment horizontal="left" vertical="top" wrapText="1"/>
      <protection locked="0"/>
    </xf>
    <xf numFmtId="49" fontId="57" fillId="12" borderId="13" xfId="0" applyNumberFormat="1" applyFont="1" applyFill="1" applyBorder="1" applyAlignment="1" applyProtection="1">
      <alignment horizontal="left" vertical="top" wrapText="1"/>
      <protection locked="0"/>
    </xf>
    <xf numFmtId="49" fontId="57" fillId="12" borderId="17" xfId="0" applyNumberFormat="1" applyFont="1" applyFill="1" applyBorder="1" applyAlignment="1" applyProtection="1">
      <alignment horizontal="left" vertical="top" wrapText="1"/>
      <protection locked="0"/>
    </xf>
    <xf numFmtId="49" fontId="57" fillId="12" borderId="10" xfId="0" applyNumberFormat="1" applyFont="1" applyFill="1" applyBorder="1" applyAlignment="1" applyProtection="1">
      <alignment horizontal="left" vertical="top" wrapText="1"/>
      <protection locked="0"/>
    </xf>
    <xf numFmtId="49" fontId="57" fillId="12" borderId="0" xfId="0" applyNumberFormat="1" applyFont="1" applyFill="1" applyAlignment="1" applyProtection="1">
      <alignment horizontal="left" vertical="top" wrapText="1"/>
      <protection locked="0"/>
    </xf>
    <xf numFmtId="49" fontId="57" fillId="12" borderId="9" xfId="0" applyNumberFormat="1" applyFont="1" applyFill="1" applyBorder="1" applyAlignment="1" applyProtection="1">
      <alignment horizontal="left" vertical="top" wrapText="1"/>
      <protection locked="0"/>
    </xf>
    <xf numFmtId="49" fontId="57" fillId="12" borderId="8" xfId="0" applyNumberFormat="1" applyFont="1" applyFill="1" applyBorder="1" applyAlignment="1" applyProtection="1">
      <alignment horizontal="left" vertical="top" wrapText="1"/>
      <protection locked="0"/>
    </xf>
    <xf numFmtId="49" fontId="57" fillId="12" borderId="6" xfId="0" applyNumberFormat="1" applyFont="1" applyFill="1" applyBorder="1" applyAlignment="1" applyProtection="1">
      <alignment horizontal="left" vertical="top" wrapText="1"/>
      <protection locked="0"/>
    </xf>
    <xf numFmtId="49" fontId="57" fillId="12" borderId="4" xfId="0" applyNumberFormat="1" applyFont="1" applyFill="1" applyBorder="1" applyAlignment="1" applyProtection="1">
      <alignment horizontal="left" vertical="top" wrapText="1"/>
      <protection locked="0"/>
    </xf>
    <xf numFmtId="49" fontId="62" fillId="10" borderId="3" xfId="0" applyNumberFormat="1" applyFont="1" applyFill="1" applyBorder="1" applyAlignment="1">
      <alignment horizontal="center" vertical="center" wrapText="1"/>
    </xf>
    <xf numFmtId="49" fontId="62" fillId="10" borderId="1" xfId="0" applyNumberFormat="1" applyFont="1" applyFill="1" applyBorder="1" applyAlignment="1">
      <alignment horizontal="center" vertical="center" wrapText="1"/>
    </xf>
    <xf numFmtId="49" fontId="62" fillId="10" borderId="2" xfId="0" applyNumberFormat="1" applyFont="1" applyFill="1" applyBorder="1" applyAlignment="1">
      <alignment horizontal="center" vertical="center" wrapText="1"/>
    </xf>
    <xf numFmtId="49" fontId="67" fillId="11" borderId="10" xfId="0" applyNumberFormat="1" applyFont="1" applyFill="1" applyBorder="1" applyAlignment="1">
      <alignment horizontal="left" vertical="center" wrapText="1" indent="1"/>
    </xf>
    <xf numFmtId="49" fontId="9" fillId="3" borderId="3" xfId="0" applyNumberFormat="1" applyFont="1" applyFill="1" applyBorder="1" applyAlignment="1">
      <alignment horizontal="left" vertical="center" wrapText="1"/>
    </xf>
    <xf numFmtId="49" fontId="9" fillId="3" borderId="1" xfId="0" applyNumberFormat="1" applyFont="1" applyFill="1" applyBorder="1" applyAlignment="1">
      <alignment horizontal="left" vertical="center" wrapText="1"/>
    </xf>
    <xf numFmtId="49" fontId="9" fillId="3" borderId="2" xfId="0" applyNumberFormat="1" applyFont="1" applyFill="1" applyBorder="1" applyAlignment="1">
      <alignment horizontal="left" vertical="center" wrapText="1"/>
    </xf>
    <xf numFmtId="49" fontId="7" fillId="4" borderId="14" xfId="0" applyNumberFormat="1" applyFont="1" applyFill="1" applyBorder="1" applyAlignment="1" applyProtection="1">
      <alignment horizontal="left" vertical="top" wrapText="1"/>
      <protection locked="0"/>
    </xf>
    <xf numFmtId="49" fontId="7" fillId="4" borderId="13" xfId="0" applyNumberFormat="1" applyFont="1" applyFill="1" applyBorder="1" applyAlignment="1" applyProtection="1">
      <alignment horizontal="left" vertical="top" wrapText="1"/>
      <protection locked="0"/>
    </xf>
    <xf numFmtId="49" fontId="7" fillId="4" borderId="17" xfId="0" applyNumberFormat="1" applyFont="1" applyFill="1" applyBorder="1" applyAlignment="1" applyProtection="1">
      <alignment horizontal="left" vertical="top" wrapText="1"/>
      <protection locked="0"/>
    </xf>
    <xf numFmtId="49" fontId="7" fillId="4" borderId="10" xfId="0" applyNumberFormat="1" applyFont="1" applyFill="1" applyBorder="1" applyAlignment="1" applyProtection="1">
      <alignment horizontal="left" vertical="top" wrapText="1"/>
      <protection locked="0"/>
    </xf>
    <xf numFmtId="49" fontId="7" fillId="4" borderId="0" xfId="0" applyNumberFormat="1" applyFont="1" applyFill="1" applyAlignment="1" applyProtection="1">
      <alignment horizontal="left" vertical="top" wrapText="1"/>
      <protection locked="0"/>
    </xf>
    <xf numFmtId="49" fontId="7" fillId="4" borderId="9" xfId="0" applyNumberFormat="1" applyFont="1" applyFill="1" applyBorder="1" applyAlignment="1" applyProtection="1">
      <alignment horizontal="left" vertical="top" wrapText="1"/>
      <protection locked="0"/>
    </xf>
    <xf numFmtId="49" fontId="7" fillId="4" borderId="8" xfId="0" applyNumberFormat="1" applyFont="1" applyFill="1" applyBorder="1" applyAlignment="1" applyProtection="1">
      <alignment horizontal="left" vertical="top" wrapText="1"/>
      <protection locked="0"/>
    </xf>
    <xf numFmtId="49" fontId="7" fillId="4" borderId="6" xfId="0" applyNumberFormat="1" applyFont="1" applyFill="1" applyBorder="1" applyAlignment="1" applyProtection="1">
      <alignment horizontal="left" vertical="top" wrapText="1"/>
      <protection locked="0"/>
    </xf>
    <xf numFmtId="49" fontId="7" fillId="4" borderId="4" xfId="0" applyNumberFormat="1" applyFont="1" applyFill="1" applyBorder="1" applyAlignment="1" applyProtection="1">
      <alignment horizontal="left" vertical="top" wrapText="1"/>
      <protection locked="0"/>
    </xf>
    <xf numFmtId="164" fontId="0" fillId="0" borderId="0" xfId="0" applyAlignment="1">
      <alignment horizontal="center"/>
    </xf>
    <xf numFmtId="49" fontId="37" fillId="0" borderId="14" xfId="0" applyNumberFormat="1" applyFont="1" applyBorder="1" applyAlignment="1">
      <alignment vertical="top" wrapText="1"/>
    </xf>
    <xf numFmtId="49" fontId="37" fillId="0" borderId="13" xfId="0" applyNumberFormat="1" applyFont="1" applyBorder="1" applyAlignment="1">
      <alignment vertical="top" wrapText="1"/>
    </xf>
    <xf numFmtId="49" fontId="37" fillId="0" borderId="17" xfId="0" applyNumberFormat="1" applyFont="1" applyBorder="1" applyAlignment="1">
      <alignment vertical="top" wrapText="1"/>
    </xf>
    <xf numFmtId="49" fontId="37" fillId="0" borderId="8" xfId="0" applyNumberFormat="1" applyFont="1" applyBorder="1" applyAlignment="1">
      <alignment vertical="top" wrapText="1"/>
    </xf>
    <xf numFmtId="49" fontId="37" fillId="0" borderId="6" xfId="0" applyNumberFormat="1" applyFont="1" applyBorder="1" applyAlignment="1">
      <alignment vertical="top" wrapText="1"/>
    </xf>
    <xf numFmtId="49" fontId="37" fillId="0" borderId="4" xfId="0" applyNumberFormat="1" applyFont="1" applyBorder="1" applyAlignment="1">
      <alignment vertical="top" wrapText="1"/>
    </xf>
    <xf numFmtId="164" fontId="57" fillId="4" borderId="14" xfId="0" applyFont="1" applyFill="1" applyBorder="1" applyAlignment="1" applyProtection="1">
      <alignment horizontal="left" vertical="top"/>
      <protection locked="0"/>
    </xf>
    <xf numFmtId="164" fontId="57" fillId="4" borderId="13" xfId="0" applyFont="1" applyFill="1" applyBorder="1" applyAlignment="1" applyProtection="1">
      <alignment horizontal="left" vertical="top"/>
      <protection locked="0"/>
    </xf>
    <xf numFmtId="164" fontId="57" fillId="4" borderId="17" xfId="0" applyFont="1" applyFill="1" applyBorder="1" applyAlignment="1" applyProtection="1">
      <alignment horizontal="left" vertical="top"/>
      <protection locked="0"/>
    </xf>
    <xf numFmtId="164" fontId="57" fillId="4" borderId="10" xfId="0" applyFont="1" applyFill="1" applyBorder="1" applyAlignment="1" applyProtection="1">
      <alignment horizontal="left" vertical="top"/>
      <protection locked="0"/>
    </xf>
    <xf numFmtId="164" fontId="57" fillId="4" borderId="0" xfId="0" applyFont="1" applyFill="1" applyAlignment="1" applyProtection="1">
      <alignment horizontal="left" vertical="top"/>
      <protection locked="0"/>
    </xf>
    <xf numFmtId="164" fontId="57" fillId="4" borderId="9" xfId="0" applyFont="1" applyFill="1" applyBorder="1" applyAlignment="1" applyProtection="1">
      <alignment horizontal="left" vertical="top"/>
      <protection locked="0"/>
    </xf>
    <xf numFmtId="164" fontId="57" fillId="4" borderId="8" xfId="0" applyFont="1" applyFill="1" applyBorder="1" applyAlignment="1" applyProtection="1">
      <alignment horizontal="left" vertical="top"/>
      <protection locked="0"/>
    </xf>
    <xf numFmtId="164" fontId="57" fillId="4" borderId="6" xfId="0" applyFont="1" applyFill="1" applyBorder="1" applyAlignment="1" applyProtection="1">
      <alignment horizontal="left" vertical="top"/>
      <protection locked="0"/>
    </xf>
    <xf numFmtId="164" fontId="57" fillId="4" borderId="4" xfId="0" applyFont="1" applyFill="1" applyBorder="1" applyAlignment="1" applyProtection="1">
      <alignment horizontal="left" vertical="top"/>
      <protection locked="0"/>
    </xf>
    <xf numFmtId="9" fontId="8" fillId="2" borderId="43" xfId="0" applyNumberFormat="1" applyFont="1" applyFill="1" applyBorder="1" applyAlignment="1">
      <alignment horizontal="center" vertical="center"/>
    </xf>
    <xf numFmtId="9" fontId="8" fillId="2" borderId="56" xfId="0" applyNumberFormat="1" applyFont="1" applyFill="1" applyBorder="1" applyAlignment="1">
      <alignment horizontal="center" vertical="center"/>
    </xf>
    <xf numFmtId="9" fontId="35" fillId="2" borderId="39" xfId="0" applyNumberFormat="1" applyFont="1" applyFill="1" applyBorder="1" applyAlignment="1">
      <alignment horizontal="center" vertical="center"/>
    </xf>
    <xf numFmtId="9" fontId="35" fillId="2" borderId="57" xfId="0" applyNumberFormat="1" applyFont="1" applyFill="1" applyBorder="1" applyAlignment="1">
      <alignment horizontal="center" vertical="center"/>
    </xf>
    <xf numFmtId="166" fontId="8" fillId="2" borderId="39" xfId="0" applyNumberFormat="1" applyFont="1" applyFill="1" applyBorder="1" applyAlignment="1">
      <alignment horizontal="center" vertical="center" wrapText="1"/>
    </xf>
    <xf numFmtId="166" fontId="8" fillId="2" borderId="57" xfId="0" applyNumberFormat="1" applyFont="1" applyFill="1" applyBorder="1" applyAlignment="1">
      <alignment horizontal="center" vertical="center" wrapText="1"/>
    </xf>
    <xf numFmtId="166" fontId="33" fillId="0" borderId="47" xfId="0" applyNumberFormat="1" applyFont="1" applyBorder="1" applyAlignment="1">
      <alignment horizontal="center" vertical="center"/>
    </xf>
    <xf numFmtId="166" fontId="33" fillId="0" borderId="28" xfId="0" applyNumberFormat="1" applyFont="1" applyBorder="1" applyAlignment="1">
      <alignment horizontal="center" vertical="center"/>
    </xf>
    <xf numFmtId="166" fontId="33" fillId="0" borderId="10" xfId="0" applyNumberFormat="1" applyFont="1" applyBorder="1" applyAlignment="1">
      <alignment horizontal="center" vertical="center"/>
    </xf>
    <xf numFmtId="166" fontId="33" fillId="0" borderId="0" xfId="0" applyNumberFormat="1" applyFont="1" applyAlignment="1">
      <alignment horizontal="center" vertical="center"/>
    </xf>
    <xf numFmtId="166" fontId="33" fillId="0" borderId="8" xfId="0" applyNumberFormat="1" applyFont="1" applyBorder="1" applyAlignment="1">
      <alignment horizontal="center" vertical="center"/>
    </xf>
    <xf numFmtId="166" fontId="33" fillId="0" borderId="6" xfId="0" applyNumberFormat="1" applyFont="1" applyBorder="1" applyAlignment="1">
      <alignment horizontal="center" vertical="center"/>
    </xf>
    <xf numFmtId="164" fontId="7" fillId="0" borderId="0" xfId="0" applyFont="1" applyAlignment="1">
      <alignment horizontal="left" vertical="top" wrapText="1"/>
    </xf>
    <xf numFmtId="49" fontId="41" fillId="0" borderId="3" xfId="0" applyNumberFormat="1" applyFont="1" applyBorder="1" applyAlignment="1">
      <alignment horizontal="right" vertical="center" wrapText="1" indent="1"/>
    </xf>
    <xf numFmtId="49" fontId="41" fillId="0" borderId="1" xfId="0" applyNumberFormat="1" applyFont="1" applyBorder="1" applyAlignment="1">
      <alignment horizontal="right" vertical="center" wrapText="1" indent="1"/>
    </xf>
    <xf numFmtId="49" fontId="41" fillId="0" borderId="2" xfId="0" applyNumberFormat="1" applyFont="1" applyBorder="1" applyAlignment="1">
      <alignment horizontal="right" vertical="center" wrapText="1" indent="1"/>
    </xf>
    <xf numFmtId="49" fontId="46" fillId="0" borderId="0" xfId="0" applyNumberFormat="1" applyFont="1" applyAlignment="1">
      <alignment horizontal="right" vertical="center" wrapText="1"/>
    </xf>
    <xf numFmtId="164" fontId="33" fillId="0" borderId="10" xfId="0" applyFont="1" applyBorder="1" applyAlignment="1">
      <alignment horizontal="center"/>
    </xf>
    <xf numFmtId="164" fontId="33" fillId="0" borderId="0" xfId="0" applyFont="1" applyAlignment="1">
      <alignment horizontal="center"/>
    </xf>
    <xf numFmtId="164" fontId="0" fillId="0" borderId="0" xfId="0" applyAlignment="1">
      <alignment horizontal="left" vertical="top" wrapText="1"/>
    </xf>
    <xf numFmtId="164" fontId="0" fillId="0" borderId="0" xfId="0" applyAlignment="1">
      <alignment horizontal="left" vertical="top"/>
    </xf>
    <xf numFmtId="164" fontId="50" fillId="0" borderId="16" xfId="0" applyFont="1" applyBorder="1" applyAlignment="1">
      <alignment horizontal="center" vertical="center" textRotation="180" wrapText="1"/>
    </xf>
    <xf numFmtId="164" fontId="33" fillId="0" borderId="16" xfId="0" applyFont="1" applyBorder="1" applyAlignment="1">
      <alignment horizontal="center" vertical="center" textRotation="180"/>
    </xf>
    <xf numFmtId="164" fontId="33" fillId="0" borderId="0" xfId="0" applyFont="1" applyAlignment="1">
      <alignment horizontal="center" vertical="center" textRotation="180"/>
    </xf>
    <xf numFmtId="49" fontId="32" fillId="3" borderId="3" xfId="0" applyNumberFormat="1" applyFont="1" applyFill="1" applyBorder="1" applyAlignment="1">
      <alignment horizontal="center" vertical="center" wrapText="1"/>
    </xf>
    <xf numFmtId="49" fontId="32" fillId="3" borderId="1" xfId="0" applyNumberFormat="1" applyFont="1" applyFill="1" applyBorder="1" applyAlignment="1">
      <alignment horizontal="center" vertical="center" wrapText="1"/>
    </xf>
    <xf numFmtId="49" fontId="32" fillId="3" borderId="2" xfId="0" applyNumberFormat="1" applyFont="1" applyFill="1" applyBorder="1" applyAlignment="1">
      <alignment horizontal="center" vertical="center" wrapText="1"/>
    </xf>
    <xf numFmtId="9" fontId="43" fillId="0" borderId="3" xfId="0" applyNumberFormat="1" applyFont="1" applyBorder="1" applyAlignment="1">
      <alignment horizontal="center" vertical="center" wrapText="1"/>
    </xf>
    <xf numFmtId="9" fontId="43" fillId="0" borderId="1" xfId="0" applyNumberFormat="1" applyFont="1" applyBorder="1" applyAlignment="1">
      <alignment horizontal="center" vertical="center" wrapText="1"/>
    </xf>
    <xf numFmtId="9" fontId="43" fillId="0" borderId="2" xfId="0" applyNumberFormat="1" applyFont="1" applyBorder="1" applyAlignment="1">
      <alignment horizontal="center" vertical="center" wrapText="1"/>
    </xf>
    <xf numFmtId="164" fontId="0" fillId="0" borderId="0" xfId="0" applyAlignment="1">
      <alignment vertical="top" wrapText="1"/>
    </xf>
    <xf numFmtId="49" fontId="9" fillId="3" borderId="60" xfId="0" applyNumberFormat="1" applyFont="1" applyFill="1" applyBorder="1" applyAlignment="1">
      <alignment horizontal="center" vertical="center" wrapText="1"/>
    </xf>
    <xf numFmtId="49" fontId="37" fillId="0" borderId="14" xfId="0" applyNumberFormat="1" applyFont="1" applyBorder="1" applyAlignment="1">
      <alignment horizontal="left" vertical="top" wrapText="1"/>
    </xf>
    <xf numFmtId="49" fontId="37" fillId="0" borderId="13" xfId="0" applyNumberFormat="1" applyFont="1" applyBorder="1" applyAlignment="1">
      <alignment horizontal="left" vertical="top" wrapText="1"/>
    </xf>
    <xf numFmtId="49" fontId="37" fillId="0" borderId="17" xfId="0" applyNumberFormat="1" applyFont="1" applyBorder="1" applyAlignment="1">
      <alignment horizontal="left" vertical="top" wrapText="1"/>
    </xf>
    <xf numFmtId="49" fontId="37" fillId="0" borderId="8" xfId="0" applyNumberFormat="1" applyFont="1" applyBorder="1" applyAlignment="1">
      <alignment horizontal="left" vertical="top" wrapText="1"/>
    </xf>
    <xf numFmtId="49" fontId="37" fillId="0" borderId="6" xfId="0" applyNumberFormat="1" applyFont="1" applyBorder="1" applyAlignment="1">
      <alignment horizontal="left" vertical="top" wrapText="1"/>
    </xf>
    <xf numFmtId="49" fontId="37" fillId="0" borderId="4" xfId="0" applyNumberFormat="1" applyFont="1" applyBorder="1" applyAlignment="1">
      <alignment horizontal="left" vertical="top" wrapText="1"/>
    </xf>
    <xf numFmtId="9" fontId="35" fillId="2" borderId="3" xfId="0" applyNumberFormat="1" applyFont="1" applyFill="1" applyBorder="1" applyAlignment="1">
      <alignment horizontal="center" vertical="center"/>
    </xf>
    <xf numFmtId="9" fontId="35" fillId="2" borderId="60" xfId="0" applyNumberFormat="1" applyFont="1" applyFill="1" applyBorder="1" applyAlignment="1">
      <alignment horizontal="center" vertical="center"/>
    </xf>
    <xf numFmtId="166" fontId="8" fillId="2" borderId="31" xfId="0" applyNumberFormat="1" applyFont="1" applyFill="1" applyBorder="1" applyAlignment="1">
      <alignment horizontal="center" vertical="center" wrapText="1"/>
    </xf>
    <xf numFmtId="166" fontId="8" fillId="2" borderId="33" xfId="0" applyNumberFormat="1" applyFont="1" applyFill="1" applyBorder="1" applyAlignment="1">
      <alignment horizontal="center" vertical="center" wrapText="1"/>
    </xf>
    <xf numFmtId="166" fontId="33" fillId="8" borderId="36" xfId="0" applyNumberFormat="1" applyFont="1" applyFill="1" applyBorder="1" applyAlignment="1">
      <alignment horizontal="center" vertical="center"/>
    </xf>
    <xf numFmtId="166" fontId="33" fillId="8" borderId="38" xfId="0" applyNumberFormat="1" applyFont="1" applyFill="1" applyBorder="1" applyAlignment="1">
      <alignment horizontal="center" vertical="center"/>
    </xf>
    <xf numFmtId="164" fontId="0" fillId="0" borderId="9" xfId="0" applyBorder="1" applyAlignment="1">
      <alignment horizontal="left" vertical="top" wrapText="1"/>
    </xf>
    <xf numFmtId="1" fontId="47" fillId="0" borderId="10" xfId="0" applyNumberFormat="1" applyFont="1" applyBorder="1" applyAlignment="1">
      <alignment horizontal="left" vertical="center" wrapText="1" indent="1"/>
    </xf>
    <xf numFmtId="1" fontId="47" fillId="0" borderId="0" xfId="0" applyNumberFormat="1" applyFont="1" applyAlignment="1">
      <alignment horizontal="left" vertical="center" wrapText="1" indent="1"/>
    </xf>
    <xf numFmtId="1" fontId="47" fillId="0" borderId="48" xfId="0" applyNumberFormat="1" applyFont="1" applyBorder="1" applyAlignment="1">
      <alignment horizontal="left" vertical="center" wrapText="1" indent="1"/>
    </xf>
    <xf numFmtId="1" fontId="47" fillId="0" borderId="30" xfId="0" applyNumberFormat="1" applyFont="1" applyBorder="1" applyAlignment="1">
      <alignment horizontal="left" vertical="center" wrapText="1" indent="1"/>
    </xf>
    <xf numFmtId="1" fontId="49" fillId="0" borderId="41" xfId="0" applyNumberFormat="1" applyFont="1" applyBorder="1" applyAlignment="1">
      <alignment horizontal="left" vertical="center" wrapText="1" indent="1"/>
    </xf>
    <xf numFmtId="1" fontId="49" fillId="0" borderId="12" xfId="0" applyNumberFormat="1" applyFont="1" applyBorder="1" applyAlignment="1">
      <alignment horizontal="left" vertical="center" wrapText="1" indent="1"/>
    </xf>
    <xf numFmtId="1" fontId="47" fillId="0" borderId="10" xfId="0" applyNumberFormat="1" applyFont="1" applyBorder="1" applyAlignment="1">
      <alignment horizontal="left" vertical="center" indent="1"/>
    </xf>
    <xf numFmtId="1" fontId="47" fillId="0" borderId="0" xfId="0" applyNumberFormat="1" applyFont="1" applyAlignment="1">
      <alignment horizontal="left" vertical="center" indent="1"/>
    </xf>
    <xf numFmtId="1" fontId="49" fillId="0" borderId="41" xfId="0" applyNumberFormat="1" applyFont="1" applyBorder="1" applyAlignment="1">
      <alignment horizontal="left" vertical="center" indent="1"/>
    </xf>
    <xf numFmtId="1" fontId="49" fillId="0" borderId="12" xfId="0" applyNumberFormat="1" applyFont="1" applyBorder="1" applyAlignment="1">
      <alignment horizontal="left" vertical="center" indent="1"/>
    </xf>
    <xf numFmtId="1" fontId="47" fillId="0" borderId="47" xfId="0" applyNumberFormat="1" applyFont="1" applyBorder="1" applyAlignment="1">
      <alignment horizontal="left" vertical="center" indent="1"/>
    </xf>
    <xf numFmtId="1" fontId="47" fillId="0" borderId="28" xfId="0" applyNumberFormat="1" applyFont="1" applyBorder="1" applyAlignment="1">
      <alignment horizontal="left" vertical="center" indent="1"/>
    </xf>
    <xf numFmtId="1" fontId="47" fillId="0" borderId="8" xfId="0" applyNumberFormat="1" applyFont="1" applyBorder="1" applyAlignment="1">
      <alignment horizontal="left" vertical="center" wrapText="1" indent="1"/>
    </xf>
    <xf numFmtId="1" fontId="47" fillId="0" borderId="6" xfId="0" applyNumberFormat="1" applyFont="1" applyBorder="1" applyAlignment="1">
      <alignment horizontal="left" vertical="center" wrapText="1" indent="1"/>
    </xf>
    <xf numFmtId="1" fontId="49" fillId="14" borderId="51" xfId="0" applyNumberFormat="1" applyFont="1" applyFill="1" applyBorder="1" applyAlignment="1">
      <alignment horizontal="center" vertical="center" wrapText="1"/>
    </xf>
    <xf numFmtId="1" fontId="49" fillId="14" borderId="52" xfId="0" applyNumberFormat="1" applyFont="1" applyFill="1" applyBorder="1" applyAlignment="1">
      <alignment horizontal="center" vertical="center" wrapText="1"/>
    </xf>
    <xf numFmtId="1" fontId="49" fillId="0" borderId="48" xfId="0" applyNumberFormat="1" applyFont="1" applyBorder="1" applyAlignment="1">
      <alignment horizontal="left" vertical="center" wrapText="1" indent="1"/>
    </xf>
    <xf numFmtId="1" fontId="49" fillId="0" borderId="30" xfId="0" applyNumberFormat="1" applyFont="1" applyBorder="1" applyAlignment="1">
      <alignment horizontal="left" vertical="center" wrapText="1" indent="1"/>
    </xf>
    <xf numFmtId="1" fontId="47" fillId="0" borderId="10" xfId="0" applyNumberFormat="1" applyFont="1" applyBorder="1" applyAlignment="1">
      <alignment horizontal="left" vertical="center" wrapText="1" indent="5"/>
    </xf>
    <xf numFmtId="1" fontId="47" fillId="0" borderId="0" xfId="0" applyNumberFormat="1" applyFont="1" applyAlignment="1">
      <alignment horizontal="left" vertical="center" wrapText="1" indent="5"/>
    </xf>
    <xf numFmtId="1" fontId="49" fillId="0" borderId="0" xfId="0" applyNumberFormat="1" applyFont="1" applyAlignment="1">
      <alignment horizontal="center" vertical="center" wrapText="1"/>
    </xf>
    <xf numFmtId="1" fontId="49" fillId="14" borderId="3" xfId="0" applyNumberFormat="1" applyFont="1" applyFill="1" applyBorder="1" applyAlignment="1">
      <alignment horizontal="center" vertical="center" wrapText="1"/>
    </xf>
    <xf numFmtId="1" fontId="49" fillId="14" borderId="1" xfId="0" applyNumberFormat="1" applyFont="1" applyFill="1" applyBorder="1" applyAlignment="1">
      <alignment horizontal="center" vertical="center" wrapText="1"/>
    </xf>
    <xf numFmtId="1" fontId="49" fillId="14" borderId="2" xfId="0" applyNumberFormat="1" applyFont="1" applyFill="1" applyBorder="1" applyAlignment="1">
      <alignment horizontal="center" vertical="center" wrapText="1"/>
    </xf>
    <xf numFmtId="1" fontId="49" fillId="14" borderId="14" xfId="0" applyNumberFormat="1" applyFont="1" applyFill="1" applyBorder="1" applyAlignment="1">
      <alignment horizontal="center" vertical="center" wrapText="1"/>
    </xf>
    <xf numFmtId="1" fontId="49" fillId="14" borderId="13" xfId="0" applyNumberFormat="1" applyFont="1" applyFill="1" applyBorder="1" applyAlignment="1">
      <alignment horizontal="center" vertical="center" wrapText="1"/>
    </xf>
    <xf numFmtId="1" fontId="49" fillId="14" borderId="17" xfId="0" applyNumberFormat="1" applyFont="1" applyFill="1" applyBorder="1" applyAlignment="1">
      <alignment horizontal="center" vertical="center" wrapText="1"/>
    </xf>
    <xf numFmtId="1" fontId="47" fillId="0" borderId="14" xfId="0" applyNumberFormat="1" applyFont="1" applyBorder="1" applyAlignment="1">
      <alignment horizontal="left" vertical="center" indent="1"/>
    </xf>
    <xf numFmtId="1" fontId="47" fillId="0" borderId="13" xfId="0" applyNumberFormat="1" applyFont="1" applyBorder="1" applyAlignment="1">
      <alignment horizontal="left" vertical="center" indent="1"/>
    </xf>
    <xf numFmtId="1" fontId="47" fillId="0" borderId="43" xfId="0" applyNumberFormat="1" applyFont="1" applyBorder="1" applyAlignment="1">
      <alignment horizontal="left" vertical="center" indent="1"/>
    </xf>
    <xf numFmtId="1" fontId="47" fillId="0" borderId="62" xfId="0" applyNumberFormat="1" applyFont="1" applyBorder="1" applyAlignment="1">
      <alignment horizontal="left" vertical="center" indent="1"/>
    </xf>
    <xf numFmtId="1" fontId="49" fillId="0" borderId="14" xfId="0" applyNumberFormat="1" applyFont="1" applyBorder="1" applyAlignment="1">
      <alignment horizontal="left" vertical="center" wrapText="1" indent="1"/>
    </xf>
    <xf numFmtId="1" fontId="49" fillId="0" borderId="13" xfId="0" applyNumberFormat="1" applyFont="1" applyBorder="1" applyAlignment="1">
      <alignment horizontal="left" vertical="center" wrapText="1" indent="1"/>
    </xf>
    <xf numFmtId="1" fontId="47" fillId="0" borderId="8" xfId="0" applyNumberFormat="1" applyFont="1" applyBorder="1" applyAlignment="1">
      <alignment horizontal="left" vertical="center" indent="1"/>
    </xf>
    <xf numFmtId="1" fontId="47" fillId="0" borderId="6" xfId="0" applyNumberFormat="1" applyFont="1" applyBorder="1" applyAlignment="1">
      <alignment horizontal="left" vertical="center" indent="1"/>
    </xf>
    <xf numFmtId="1" fontId="49" fillId="7" borderId="3" xfId="0" applyNumberFormat="1" applyFont="1" applyFill="1" applyBorder="1" applyAlignment="1">
      <alignment horizontal="center" vertical="center" wrapText="1"/>
    </xf>
    <xf numFmtId="1" fontId="49" fillId="7" borderId="1" xfId="0" applyNumberFormat="1" applyFont="1" applyFill="1" applyBorder="1" applyAlignment="1">
      <alignment horizontal="center" vertical="center" wrapText="1"/>
    </xf>
    <xf numFmtId="1" fontId="49" fillId="7" borderId="2" xfId="0" applyNumberFormat="1" applyFont="1" applyFill="1" applyBorder="1" applyAlignment="1">
      <alignment horizontal="center" vertical="center" wrapText="1"/>
    </xf>
    <xf numFmtId="1" fontId="49" fillId="0" borderId="39" xfId="0" applyNumberFormat="1" applyFont="1" applyBorder="1" applyAlignment="1">
      <alignment horizontal="left" vertical="center" wrapText="1" indent="1"/>
    </xf>
    <xf numFmtId="1" fontId="49" fillId="0" borderId="40" xfId="0" applyNumberFormat="1" applyFont="1" applyBorder="1" applyAlignment="1">
      <alignment horizontal="left" vertical="center" wrapText="1" indent="1"/>
    </xf>
    <xf numFmtId="1" fontId="47" fillId="0" borderId="47" xfId="0" applyNumberFormat="1" applyFont="1" applyBorder="1" applyAlignment="1">
      <alignment horizontal="left" vertical="center" wrapText="1" indent="1"/>
    </xf>
    <xf numFmtId="1" fontId="47" fillId="0" borderId="28" xfId="0" applyNumberFormat="1" applyFont="1" applyBorder="1" applyAlignment="1">
      <alignment horizontal="left" vertical="center" wrapText="1" indent="1"/>
    </xf>
    <xf numFmtId="1" fontId="49" fillId="0" borderId="23" xfId="0" applyNumberFormat="1" applyFont="1" applyBorder="1" applyAlignment="1">
      <alignment horizontal="center" vertical="center" wrapText="1"/>
    </xf>
    <xf numFmtId="1" fontId="47" fillId="0" borderId="48" xfId="0" applyNumberFormat="1" applyFont="1" applyBorder="1" applyAlignment="1">
      <alignment horizontal="left" vertical="center" indent="1"/>
    </xf>
    <xf numFmtId="1" fontId="47" fillId="0" borderId="30" xfId="0" applyNumberFormat="1" applyFont="1" applyBorder="1" applyAlignment="1">
      <alignment horizontal="left" vertical="center" indent="1"/>
    </xf>
    <xf numFmtId="1" fontId="49" fillId="7" borderId="60" xfId="0" applyNumberFormat="1" applyFont="1" applyFill="1" applyBorder="1" applyAlignment="1">
      <alignment horizontal="center" vertical="center" wrapText="1"/>
    </xf>
    <xf numFmtId="0" fontId="1" fillId="4" borderId="18" xfId="1" applyFont="1" applyFill="1" applyBorder="1" applyAlignment="1" applyProtection="1">
      <alignment horizontal="center"/>
      <protection locked="0"/>
    </xf>
    <xf numFmtId="0" fontId="1" fillId="0" borderId="19" xfId="1" applyFont="1" applyBorder="1" applyAlignment="1">
      <alignment horizontal="left" indent="1"/>
    </xf>
    <xf numFmtId="0" fontId="1" fillId="0" borderId="0" xfId="1" applyFont="1" applyAlignment="1">
      <alignment horizontal="left"/>
    </xf>
    <xf numFmtId="0" fontId="1" fillId="4" borderId="7" xfId="1" applyFont="1" applyFill="1" applyBorder="1" applyAlignment="1" applyProtection="1">
      <alignment horizontal="center"/>
      <protection locked="0"/>
    </xf>
    <xf numFmtId="0" fontId="1" fillId="0" borderId="0" xfId="1" applyFont="1"/>
    <xf numFmtId="0" fontId="1" fillId="0" borderId="0" xfId="1" applyFont="1" applyAlignment="1">
      <alignment vertical="top" wrapText="1"/>
    </xf>
    <xf numFmtId="0" fontId="1" fillId="2" borderId="18" xfId="1" applyFont="1" applyFill="1" applyBorder="1" applyAlignment="1">
      <alignment horizontal="left" indent="1"/>
    </xf>
    <xf numFmtId="0" fontId="1" fillId="0" borderId="0" xfId="2" quotePrefix="1" applyFont="1"/>
  </cellXfs>
  <cellStyles count="3">
    <cellStyle name="Normal" xfId="0" builtinId="0"/>
    <cellStyle name="Normal 2" xfId="1" xr:uid="{00000000-0005-0000-0000-000001000000}"/>
    <cellStyle name="Normal 2 4" xfId="2" xr:uid="{D7471D6A-8F93-481E-B9F6-412E18BEA4FD}"/>
  </cellStyles>
  <dxfs count="8">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CCFF66"/>
      <color rgb="FF33CC33"/>
      <color rgb="FFCCFFCC"/>
      <color rgb="FFFFCC99"/>
      <color rgb="FF99FF99"/>
      <color rgb="FF240B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635000</xdr:colOff>
      <xdr:row>41</xdr:row>
      <xdr:rowOff>171450</xdr:rowOff>
    </xdr:from>
    <xdr:to>
      <xdr:col>3</xdr:col>
      <xdr:colOff>6584950</xdr:colOff>
      <xdr:row>41</xdr:row>
      <xdr:rowOff>171450</xdr:rowOff>
    </xdr:to>
    <xdr:cxnSp macro="">
      <xdr:nvCxnSpPr>
        <xdr:cNvPr id="3" name="Connecteur droit 2">
          <a:extLst>
            <a:ext uri="{FF2B5EF4-FFF2-40B4-BE49-F238E27FC236}">
              <a16:creationId xmlns:a16="http://schemas.microsoft.com/office/drawing/2014/main" id="{28CEE8A5-4274-4765-9DFF-28D2D96CD55F}"/>
            </a:ext>
          </a:extLst>
        </xdr:cNvPr>
        <xdr:cNvCxnSpPr/>
      </xdr:nvCxnSpPr>
      <xdr:spPr bwMode="auto">
        <a:xfrm flipH="1">
          <a:off x="635000" y="13138150"/>
          <a:ext cx="7664450" cy="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0</xdr:col>
      <xdr:colOff>635000</xdr:colOff>
      <xdr:row>41</xdr:row>
      <xdr:rowOff>190500</xdr:rowOff>
    </xdr:from>
    <xdr:to>
      <xdr:col>0</xdr:col>
      <xdr:colOff>635000</xdr:colOff>
      <xdr:row>55</xdr:row>
      <xdr:rowOff>304800</xdr:rowOff>
    </xdr:to>
    <xdr:cxnSp macro="">
      <xdr:nvCxnSpPr>
        <xdr:cNvPr id="4" name="Connecteur droit 3">
          <a:extLst>
            <a:ext uri="{FF2B5EF4-FFF2-40B4-BE49-F238E27FC236}">
              <a16:creationId xmlns:a16="http://schemas.microsoft.com/office/drawing/2014/main" id="{CCC4C829-EA09-45FA-A4B5-C696453C6C75}"/>
            </a:ext>
          </a:extLst>
        </xdr:cNvPr>
        <xdr:cNvCxnSpPr/>
      </xdr:nvCxnSpPr>
      <xdr:spPr bwMode="auto">
        <a:xfrm>
          <a:off x="635000" y="13157200"/>
          <a:ext cx="0" cy="552450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xdr:col>
      <xdr:colOff>0</xdr:colOff>
      <xdr:row>55</xdr:row>
      <xdr:rowOff>304800</xdr:rowOff>
    </xdr:from>
    <xdr:to>
      <xdr:col>1</xdr:col>
      <xdr:colOff>533400</xdr:colOff>
      <xdr:row>55</xdr:row>
      <xdr:rowOff>304800</xdr:rowOff>
    </xdr:to>
    <xdr:cxnSp macro="">
      <xdr:nvCxnSpPr>
        <xdr:cNvPr id="7" name="Connecteur droit avec flèche 6">
          <a:extLst>
            <a:ext uri="{FF2B5EF4-FFF2-40B4-BE49-F238E27FC236}">
              <a16:creationId xmlns:a16="http://schemas.microsoft.com/office/drawing/2014/main" id="{3BB2FA12-BF21-4304-9184-8F68B940CE56}"/>
            </a:ext>
          </a:extLst>
        </xdr:cNvPr>
        <xdr:cNvCxnSpPr/>
      </xdr:nvCxnSpPr>
      <xdr:spPr bwMode="auto">
        <a:xfrm>
          <a:off x="647700" y="18681700"/>
          <a:ext cx="533400" cy="0"/>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635000</xdr:colOff>
      <xdr:row>41</xdr:row>
      <xdr:rowOff>171450</xdr:rowOff>
    </xdr:from>
    <xdr:to>
      <xdr:col>3</xdr:col>
      <xdr:colOff>6584950</xdr:colOff>
      <xdr:row>41</xdr:row>
      <xdr:rowOff>171450</xdr:rowOff>
    </xdr:to>
    <xdr:cxnSp macro="">
      <xdr:nvCxnSpPr>
        <xdr:cNvPr id="2" name="Connecteur droit 1">
          <a:extLst>
            <a:ext uri="{FF2B5EF4-FFF2-40B4-BE49-F238E27FC236}">
              <a16:creationId xmlns:a16="http://schemas.microsoft.com/office/drawing/2014/main" id="{351EAB23-9E78-4E9E-A0C9-D6FB042CC12A}"/>
            </a:ext>
          </a:extLst>
        </xdr:cNvPr>
        <xdr:cNvCxnSpPr/>
      </xdr:nvCxnSpPr>
      <xdr:spPr bwMode="auto">
        <a:xfrm flipH="1">
          <a:off x="606425" y="13115925"/>
          <a:ext cx="7331075" cy="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0</xdr:col>
      <xdr:colOff>635000</xdr:colOff>
      <xdr:row>41</xdr:row>
      <xdr:rowOff>190500</xdr:rowOff>
    </xdr:from>
    <xdr:to>
      <xdr:col>0</xdr:col>
      <xdr:colOff>635000</xdr:colOff>
      <xdr:row>55</xdr:row>
      <xdr:rowOff>304800</xdr:rowOff>
    </xdr:to>
    <xdr:cxnSp macro="">
      <xdr:nvCxnSpPr>
        <xdr:cNvPr id="3" name="Connecteur droit 2">
          <a:extLst>
            <a:ext uri="{FF2B5EF4-FFF2-40B4-BE49-F238E27FC236}">
              <a16:creationId xmlns:a16="http://schemas.microsoft.com/office/drawing/2014/main" id="{248BF611-4227-4294-BBB4-8FA6B2D6C107}"/>
            </a:ext>
          </a:extLst>
        </xdr:cNvPr>
        <xdr:cNvCxnSpPr/>
      </xdr:nvCxnSpPr>
      <xdr:spPr bwMode="auto">
        <a:xfrm>
          <a:off x="606425" y="13134975"/>
          <a:ext cx="0" cy="5476875"/>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xdr:col>
      <xdr:colOff>0</xdr:colOff>
      <xdr:row>55</xdr:row>
      <xdr:rowOff>304800</xdr:rowOff>
    </xdr:from>
    <xdr:to>
      <xdr:col>1</xdr:col>
      <xdr:colOff>533400</xdr:colOff>
      <xdr:row>55</xdr:row>
      <xdr:rowOff>304800</xdr:rowOff>
    </xdr:to>
    <xdr:cxnSp macro="">
      <xdr:nvCxnSpPr>
        <xdr:cNvPr id="4" name="Connecteur droit avec flèche 3">
          <a:extLst>
            <a:ext uri="{FF2B5EF4-FFF2-40B4-BE49-F238E27FC236}">
              <a16:creationId xmlns:a16="http://schemas.microsoft.com/office/drawing/2014/main" id="{52AAE2C5-51E9-4E36-91D2-CBE709899458}"/>
            </a:ext>
          </a:extLst>
        </xdr:cNvPr>
        <xdr:cNvCxnSpPr/>
      </xdr:nvCxnSpPr>
      <xdr:spPr bwMode="auto">
        <a:xfrm>
          <a:off x="609600" y="18611850"/>
          <a:ext cx="533400" cy="0"/>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25"/>
  <sheetViews>
    <sheetView tabSelected="1" zoomScale="89" zoomScaleNormal="89" workbookViewId="0">
      <selection activeCell="M16" sqref="M16"/>
    </sheetView>
  </sheetViews>
  <sheetFormatPr defaultColWidth="9.140625" defaultRowHeight="12.75"/>
  <cols>
    <col min="2" max="2" width="43" customWidth="1"/>
  </cols>
  <sheetData>
    <row r="1" spans="2:11" ht="13.5" thickBot="1">
      <c r="B1" s="1"/>
      <c r="C1" s="3"/>
      <c r="D1" s="3"/>
      <c r="E1" s="3"/>
    </row>
    <row r="2" spans="2:11" ht="42" customHeight="1" thickBot="1">
      <c r="B2" s="385" t="s">
        <v>0</v>
      </c>
      <c r="C2" s="386"/>
      <c r="D2" s="386"/>
      <c r="E2" s="386"/>
      <c r="F2" s="386"/>
      <c r="G2" s="386"/>
      <c r="H2" s="386"/>
      <c r="I2" s="386"/>
      <c r="J2" s="386"/>
      <c r="K2" s="387"/>
    </row>
    <row r="3" spans="2:11" ht="21.75" thickBot="1">
      <c r="B3" s="2"/>
      <c r="C3" s="5"/>
      <c r="D3" s="5"/>
      <c r="E3" s="5"/>
    </row>
    <row r="4" spans="2:11" ht="30.75" customHeight="1" thickBot="1">
      <c r="B4" s="382" t="s">
        <v>1</v>
      </c>
      <c r="C4" s="400"/>
      <c r="D4" s="400"/>
      <c r="E4" s="400"/>
      <c r="F4" s="400"/>
      <c r="G4" s="400"/>
      <c r="H4" s="400"/>
      <c r="I4" s="400"/>
      <c r="J4" s="400"/>
      <c r="K4" s="401"/>
    </row>
    <row r="5" spans="2:11" ht="30" customHeight="1">
      <c r="B5" s="391" t="s">
        <v>2</v>
      </c>
      <c r="C5" s="392"/>
      <c r="D5" s="392"/>
      <c r="E5" s="392"/>
      <c r="F5" s="392"/>
      <c r="G5" s="392"/>
      <c r="H5" s="392"/>
      <c r="I5" s="392"/>
      <c r="J5" s="392"/>
      <c r="K5" s="393"/>
    </row>
    <row r="6" spans="2:11" ht="30.75" customHeight="1">
      <c r="B6" s="388" t="s">
        <v>3</v>
      </c>
      <c r="C6" s="389"/>
      <c r="D6" s="389"/>
      <c r="E6" s="389"/>
      <c r="F6" s="389"/>
      <c r="G6" s="389"/>
      <c r="H6" s="389"/>
      <c r="I6" s="389"/>
      <c r="J6" s="389"/>
      <c r="K6" s="390"/>
    </row>
    <row r="7" spans="2:11" ht="57.6" customHeight="1" thickBot="1">
      <c r="B7" s="397" t="s">
        <v>4</v>
      </c>
      <c r="C7" s="398"/>
      <c r="D7" s="398"/>
      <c r="E7" s="398"/>
      <c r="F7" s="398"/>
      <c r="G7" s="398"/>
      <c r="H7" s="398"/>
      <c r="I7" s="398"/>
      <c r="J7" s="398"/>
      <c r="K7" s="399"/>
    </row>
    <row r="8" spans="2:11" ht="36.6" customHeight="1" thickBot="1">
      <c r="B8" s="397" t="s">
        <v>5</v>
      </c>
      <c r="C8" s="398"/>
      <c r="D8" s="398"/>
      <c r="E8" s="398"/>
      <c r="F8" s="398"/>
      <c r="G8" s="398"/>
      <c r="H8" s="398"/>
      <c r="I8" s="398"/>
      <c r="J8" s="398"/>
      <c r="K8" s="399"/>
    </row>
    <row r="9" spans="2:11" ht="15.75" thickBot="1">
      <c r="B9" s="18"/>
    </row>
    <row r="10" spans="2:11" ht="30.75" customHeight="1" thickBot="1">
      <c r="B10" s="382" t="s">
        <v>6</v>
      </c>
      <c r="C10" s="400"/>
      <c r="D10" s="400"/>
      <c r="E10" s="400"/>
      <c r="F10" s="400"/>
      <c r="G10" s="400"/>
      <c r="H10" s="400"/>
      <c r="I10" s="400"/>
      <c r="J10" s="400"/>
      <c r="K10" s="401"/>
    </row>
    <row r="11" spans="2:11" ht="30.75" customHeight="1" thickBot="1">
      <c r="B11" s="394" t="s">
        <v>7</v>
      </c>
      <c r="C11" s="395"/>
      <c r="D11" s="395"/>
      <c r="E11" s="395"/>
      <c r="F11" s="395"/>
      <c r="G11" s="395"/>
      <c r="H11" s="395"/>
      <c r="I11" s="395"/>
      <c r="J11" s="395"/>
      <c r="K11" s="396"/>
    </row>
    <row r="12" spans="2:11" ht="15" customHeight="1" thickBot="1">
      <c r="B12" s="2"/>
      <c r="C12" s="5"/>
      <c r="D12" s="5"/>
      <c r="E12" s="5"/>
    </row>
    <row r="13" spans="2:11" ht="30.75" customHeight="1" thickBot="1">
      <c r="B13" s="382" t="s">
        <v>8</v>
      </c>
      <c r="C13" s="400"/>
      <c r="D13" s="400"/>
      <c r="E13" s="400"/>
      <c r="F13" s="400"/>
      <c r="G13" s="400"/>
      <c r="H13" s="400"/>
      <c r="I13" s="400"/>
      <c r="J13" s="400"/>
      <c r="K13" s="401"/>
    </row>
    <row r="14" spans="2:11" ht="30.75" customHeight="1" thickBot="1">
      <c r="B14" s="379" t="s">
        <v>9</v>
      </c>
      <c r="C14" s="380"/>
      <c r="D14" s="380"/>
      <c r="E14" s="380"/>
      <c r="F14" s="380"/>
      <c r="G14" s="380"/>
      <c r="H14" s="380"/>
      <c r="I14" s="380"/>
      <c r="J14" s="380"/>
      <c r="K14" s="381"/>
    </row>
    <row r="15" spans="2:11" ht="15.75" thickBot="1">
      <c r="B15" s="18"/>
    </row>
    <row r="16" spans="2:11" ht="31.5" customHeight="1" thickBot="1">
      <c r="B16" s="382" t="s">
        <v>10</v>
      </c>
      <c r="C16" s="383"/>
      <c r="D16" s="383"/>
      <c r="E16" s="383"/>
      <c r="F16" s="383"/>
      <c r="G16" s="383"/>
      <c r="H16" s="383"/>
      <c r="I16" s="383"/>
      <c r="J16" s="383"/>
      <c r="K16" s="384"/>
    </row>
    <row r="17" spans="2:11" ht="30.75" customHeight="1" thickBot="1">
      <c r="B17" s="379" t="s">
        <v>11</v>
      </c>
      <c r="C17" s="380"/>
      <c r="D17" s="380"/>
      <c r="E17" s="380"/>
      <c r="F17" s="380"/>
      <c r="G17" s="380"/>
      <c r="H17" s="380"/>
      <c r="I17" s="380"/>
      <c r="J17" s="380"/>
      <c r="K17" s="381"/>
    </row>
    <row r="18" spans="2:11" ht="66" customHeight="1" thickBot="1">
      <c r="B18" s="379" t="s">
        <v>12</v>
      </c>
      <c r="C18" s="380"/>
      <c r="D18" s="380"/>
      <c r="E18" s="380"/>
      <c r="F18" s="380"/>
      <c r="G18" s="380"/>
      <c r="H18" s="380"/>
      <c r="I18" s="380"/>
      <c r="J18" s="380"/>
      <c r="K18" s="381"/>
    </row>
    <row r="19" spans="2:11" ht="15">
      <c r="B19" s="18"/>
    </row>
    <row r="20" spans="2:11" ht="15">
      <c r="B20" s="18"/>
    </row>
    <row r="21" spans="2:11" ht="15">
      <c r="B21" s="19"/>
    </row>
    <row r="22" spans="2:11" ht="15">
      <c r="B22" s="18"/>
    </row>
    <row r="23" spans="2:11" ht="15">
      <c r="B23" s="18"/>
    </row>
    <row r="24" spans="2:11" ht="15">
      <c r="B24" s="18"/>
    </row>
    <row r="25" spans="2:11" ht="15">
      <c r="B25" s="18"/>
    </row>
  </sheetData>
  <mergeCells count="13">
    <mergeCell ref="B18:K18"/>
    <mergeCell ref="B16:K16"/>
    <mergeCell ref="B17:K17"/>
    <mergeCell ref="B2:K2"/>
    <mergeCell ref="B6:K6"/>
    <mergeCell ref="B5:K5"/>
    <mergeCell ref="B11:K11"/>
    <mergeCell ref="B14:K14"/>
    <mergeCell ref="B7:K7"/>
    <mergeCell ref="B4:K4"/>
    <mergeCell ref="B10:K10"/>
    <mergeCell ref="B13:K13"/>
    <mergeCell ref="B8:K8"/>
  </mergeCells>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pageSetUpPr fitToPage="1"/>
  </sheetPr>
  <dimension ref="A1:AA55"/>
  <sheetViews>
    <sheetView topLeftCell="Q3" zoomScale="173" zoomScaleNormal="98" zoomScaleSheetLayoutView="30" workbookViewId="0">
      <selection activeCell="AA14" sqref="AA14"/>
    </sheetView>
  </sheetViews>
  <sheetFormatPr defaultColWidth="11.42578125" defaultRowHeight="15"/>
  <cols>
    <col min="1" max="1" width="5.85546875" style="6" customWidth="1"/>
    <col min="2" max="2" width="7.85546875" style="6" customWidth="1"/>
    <col min="3" max="3" width="35.140625" style="6" customWidth="1"/>
    <col min="4" max="4" width="29.42578125" style="6" customWidth="1"/>
    <col min="5" max="6" width="25.85546875" style="6" customWidth="1"/>
    <col min="7" max="7" width="2" style="6" customWidth="1"/>
    <col min="8" max="17" width="7.85546875" style="6" customWidth="1"/>
    <col min="18" max="18" width="2" style="6" customWidth="1"/>
    <col min="19" max="19" width="7.85546875" style="6" customWidth="1"/>
    <col min="20" max="20" width="2" style="6" customWidth="1"/>
    <col min="21" max="21" width="13" style="6" customWidth="1"/>
    <col min="22" max="22" width="17.140625" style="6" customWidth="1"/>
    <col min="23" max="23" width="49.140625" style="6" customWidth="1"/>
    <col min="24" max="24" width="21.140625" style="6" customWidth="1"/>
    <col min="25" max="25" width="17.5703125" style="6" customWidth="1"/>
    <col min="26" max="26" width="15.42578125" style="6" customWidth="1"/>
    <col min="27" max="27" width="16.85546875" style="6" customWidth="1"/>
    <col min="28" max="28" width="15.140625" style="6" customWidth="1"/>
    <col min="29" max="29" width="3.85546875" style="6" customWidth="1"/>
    <col min="30" max="30" width="18.140625" style="6" customWidth="1"/>
    <col min="31" max="31" width="16.140625" style="6" customWidth="1"/>
    <col min="32" max="32" width="1.85546875" style="6" customWidth="1"/>
    <col min="33" max="33" width="15.42578125" style="6" bestFit="1" customWidth="1"/>
    <col min="34" max="34" width="5" style="6" customWidth="1"/>
    <col min="35" max="35" width="18.140625" style="6" customWidth="1"/>
    <col min="36" max="36" width="16.140625" style="6" customWidth="1"/>
    <col min="37" max="37" width="1.85546875" style="6" customWidth="1"/>
    <col min="38" max="38" width="15.140625" style="6" customWidth="1"/>
    <col min="39" max="39" width="5" style="6" customWidth="1"/>
    <col min="40" max="40" width="18.140625" style="6" customWidth="1"/>
    <col min="41" max="41" width="15.42578125" style="6" bestFit="1" customWidth="1"/>
    <col min="42" max="42" width="1.85546875" style="6" customWidth="1"/>
    <col min="43" max="43" width="15" style="6" customWidth="1"/>
    <col min="44" max="44" width="5" style="6" customWidth="1"/>
    <col min="45" max="45" width="18.140625" style="6" customWidth="1"/>
    <col min="46" max="46" width="15.42578125" style="6" bestFit="1" customWidth="1"/>
    <col min="47" max="47" width="1.85546875" style="6" customWidth="1"/>
    <col min="48" max="48" width="15" style="6" customWidth="1"/>
    <col min="49" max="16384" width="11.42578125" style="6"/>
  </cols>
  <sheetData>
    <row r="1" spans="2:27" customFormat="1" ht="13.5" thickBot="1">
      <c r="C1" s="1"/>
      <c r="D1" s="3"/>
      <c r="E1" s="3"/>
      <c r="F1" s="3"/>
    </row>
    <row r="2" spans="2:27" customFormat="1" ht="42.75" customHeight="1" thickBot="1">
      <c r="C2" s="385" t="s">
        <v>13</v>
      </c>
      <c r="D2" s="386"/>
      <c r="E2" s="386"/>
      <c r="F2" s="386"/>
      <c r="G2" s="386"/>
      <c r="H2" s="386"/>
      <c r="I2" s="386"/>
      <c r="J2" s="386"/>
      <c r="K2" s="386"/>
      <c r="L2" s="386"/>
      <c r="M2" s="386"/>
      <c r="N2" s="386"/>
      <c r="O2" s="386"/>
      <c r="P2" s="386"/>
      <c r="Q2" s="386"/>
      <c r="R2" s="386"/>
      <c r="S2" s="386"/>
      <c r="T2" s="386"/>
      <c r="U2" s="387"/>
      <c r="W2" s="385" t="s">
        <v>14</v>
      </c>
      <c r="X2" s="386"/>
      <c r="Y2" s="386"/>
      <c r="Z2" s="386"/>
      <c r="AA2" s="387"/>
    </row>
    <row r="3" spans="2:27" customFormat="1" ht="15" customHeight="1">
      <c r="C3" s="2"/>
      <c r="D3" s="5"/>
      <c r="E3" s="5"/>
      <c r="F3" s="5"/>
    </row>
    <row r="4" spans="2:27" ht="93" customHeight="1">
      <c r="D4" s="25" t="s">
        <v>15</v>
      </c>
      <c r="E4" s="25" t="s">
        <v>16</v>
      </c>
      <c r="F4" s="25" t="s">
        <v>17</v>
      </c>
      <c r="H4" s="409" t="s">
        <v>18</v>
      </c>
      <c r="I4" s="410"/>
      <c r="J4" s="410"/>
      <c r="K4" s="410"/>
      <c r="L4" s="410"/>
      <c r="M4" s="410"/>
      <c r="N4" s="410"/>
      <c r="O4" s="410"/>
      <c r="P4" s="410"/>
      <c r="Q4" s="411"/>
      <c r="S4" s="402" t="s">
        <v>19</v>
      </c>
      <c r="U4" s="407" t="s">
        <v>20</v>
      </c>
    </row>
    <row r="5" spans="2:27" ht="195" customHeight="1">
      <c r="C5" s="13" t="s">
        <v>21</v>
      </c>
      <c r="D5" s="29"/>
      <c r="E5" s="30" t="s">
        <v>22</v>
      </c>
      <c r="F5" s="30" t="s">
        <v>23</v>
      </c>
      <c r="H5" s="27" t="s">
        <v>24</v>
      </c>
      <c r="I5" s="27" t="s">
        <v>25</v>
      </c>
      <c r="J5" s="27" t="s">
        <v>26</v>
      </c>
      <c r="K5" s="27" t="s">
        <v>27</v>
      </c>
      <c r="L5" s="27" t="s">
        <v>28</v>
      </c>
      <c r="M5" s="27" t="s">
        <v>29</v>
      </c>
      <c r="N5" s="27" t="s">
        <v>30</v>
      </c>
      <c r="O5" s="27" t="s">
        <v>31</v>
      </c>
      <c r="P5" s="27" t="s">
        <v>32</v>
      </c>
      <c r="Q5" s="28" t="s">
        <v>33</v>
      </c>
      <c r="S5" s="403"/>
      <c r="U5" s="408"/>
      <c r="X5" s="35" t="s">
        <v>34</v>
      </c>
      <c r="Y5" s="35" t="s">
        <v>35</v>
      </c>
      <c r="Z5" s="35" t="s">
        <v>36</v>
      </c>
      <c r="AA5" s="35" t="s">
        <v>37</v>
      </c>
    </row>
    <row r="6" spans="2:27" ht="18" customHeight="1">
      <c r="B6" s="404" t="s">
        <v>38</v>
      </c>
      <c r="C6" s="21" t="s">
        <v>39</v>
      </c>
      <c r="D6" s="43" t="s">
        <v>40</v>
      </c>
      <c r="E6" s="43"/>
      <c r="F6" s="43"/>
      <c r="G6" s="44"/>
      <c r="H6" s="45"/>
      <c r="I6" s="45"/>
      <c r="J6" s="45"/>
      <c r="K6" s="45"/>
      <c r="L6" s="45"/>
      <c r="M6" s="45"/>
      <c r="N6" s="45"/>
      <c r="O6" s="45"/>
      <c r="P6" s="45"/>
      <c r="Q6" s="46"/>
      <c r="R6" s="44"/>
      <c r="S6" s="559"/>
      <c r="T6" s="44"/>
      <c r="U6" s="47"/>
      <c r="W6" s="34" t="s">
        <v>41</v>
      </c>
      <c r="X6" s="560" t="s">
        <v>42</v>
      </c>
      <c r="Y6" s="560" t="s">
        <v>43</v>
      </c>
      <c r="Z6" s="560" t="s">
        <v>44</v>
      </c>
      <c r="AA6" s="560" t="s">
        <v>45</v>
      </c>
    </row>
    <row r="7" spans="2:27" ht="18" customHeight="1">
      <c r="B7" s="405"/>
      <c r="C7" s="21" t="s">
        <v>46</v>
      </c>
      <c r="D7" s="43" t="s">
        <v>40</v>
      </c>
      <c r="E7" s="43" t="s">
        <v>40</v>
      </c>
      <c r="F7" s="43" t="s">
        <v>40</v>
      </c>
      <c r="G7" s="44"/>
      <c r="H7" s="45" t="s">
        <v>40</v>
      </c>
      <c r="I7" s="45"/>
      <c r="J7" s="45"/>
      <c r="K7" s="45"/>
      <c r="L7" s="45"/>
      <c r="M7" s="45"/>
      <c r="N7" s="45"/>
      <c r="O7" s="45"/>
      <c r="P7" s="45"/>
      <c r="Q7" s="46"/>
      <c r="R7" s="44"/>
      <c r="S7" s="46"/>
      <c r="T7" s="44"/>
      <c r="U7" s="47" t="s">
        <v>40</v>
      </c>
      <c r="W7" s="34" t="s">
        <v>47</v>
      </c>
      <c r="X7" s="560" t="s">
        <v>48</v>
      </c>
      <c r="Y7" s="560" t="s">
        <v>49</v>
      </c>
      <c r="Z7" s="560" t="s">
        <v>50</v>
      </c>
      <c r="AA7" s="560" t="s">
        <v>51</v>
      </c>
    </row>
    <row r="8" spans="2:27" ht="18" customHeight="1">
      <c r="B8" s="405"/>
      <c r="C8" s="21" t="s">
        <v>52</v>
      </c>
      <c r="D8" s="43" t="s">
        <v>40</v>
      </c>
      <c r="E8" s="43" t="s">
        <v>40</v>
      </c>
      <c r="F8" s="43" t="s">
        <v>40</v>
      </c>
      <c r="G8" s="44"/>
      <c r="H8" s="45" t="s">
        <v>40</v>
      </c>
      <c r="I8" s="45"/>
      <c r="J8" s="45"/>
      <c r="K8" s="45"/>
      <c r="L8" s="45"/>
      <c r="M8" s="45"/>
      <c r="N8" s="45"/>
      <c r="O8" s="45"/>
      <c r="P8" s="45"/>
      <c r="Q8" s="46"/>
      <c r="R8" s="44"/>
      <c r="S8" s="46"/>
      <c r="T8" s="44"/>
      <c r="U8" s="47" t="s">
        <v>40</v>
      </c>
      <c r="W8" s="34" t="s">
        <v>53</v>
      </c>
      <c r="X8" s="560" t="s">
        <v>54</v>
      </c>
      <c r="Y8" s="560" t="s">
        <v>55</v>
      </c>
      <c r="Z8" s="560" t="s">
        <v>56</v>
      </c>
      <c r="AA8" s="560" t="s">
        <v>57</v>
      </c>
    </row>
    <row r="9" spans="2:27" ht="18" customHeight="1">
      <c r="B9" s="405"/>
      <c r="C9" s="21" t="s">
        <v>58</v>
      </c>
      <c r="D9" s="43" t="s">
        <v>40</v>
      </c>
      <c r="E9" s="43" t="s">
        <v>40</v>
      </c>
      <c r="F9" s="43" t="s">
        <v>40</v>
      </c>
      <c r="G9" s="44"/>
      <c r="H9" s="45" t="s">
        <v>40</v>
      </c>
      <c r="I9" s="45"/>
      <c r="J9" s="45"/>
      <c r="K9" s="45"/>
      <c r="L9" s="45"/>
      <c r="M9" s="45"/>
      <c r="N9" s="45"/>
      <c r="O9" s="45"/>
      <c r="P9" s="45"/>
      <c r="Q9" s="46"/>
      <c r="R9" s="44"/>
      <c r="S9" s="46"/>
      <c r="T9" s="44"/>
      <c r="U9" s="47"/>
      <c r="W9" s="34" t="s">
        <v>59</v>
      </c>
      <c r="X9" s="560" t="s">
        <v>60</v>
      </c>
      <c r="Y9" s="560" t="s">
        <v>61</v>
      </c>
      <c r="Z9" s="560" t="s">
        <v>62</v>
      </c>
      <c r="AA9" s="560" t="s">
        <v>63</v>
      </c>
    </row>
    <row r="10" spans="2:27" ht="18" customHeight="1">
      <c r="B10" s="405"/>
      <c r="C10" s="21" t="s">
        <v>64</v>
      </c>
      <c r="D10" s="43" t="s">
        <v>40</v>
      </c>
      <c r="E10" s="43" t="s">
        <v>40</v>
      </c>
      <c r="F10" s="43" t="s">
        <v>40</v>
      </c>
      <c r="G10" s="44"/>
      <c r="H10" s="45" t="s">
        <v>40</v>
      </c>
      <c r="I10" s="45"/>
      <c r="J10" s="45"/>
      <c r="K10" s="45"/>
      <c r="L10" s="45"/>
      <c r="M10" s="45"/>
      <c r="N10" s="45"/>
      <c r="O10" s="45"/>
      <c r="P10" s="45"/>
      <c r="Q10" s="46"/>
      <c r="R10" s="44"/>
      <c r="S10" s="46"/>
      <c r="T10" s="44"/>
      <c r="U10" s="47"/>
      <c r="W10" s="34" t="s">
        <v>65</v>
      </c>
      <c r="X10" s="560" t="s">
        <v>66</v>
      </c>
      <c r="Y10" s="560" t="s">
        <v>56</v>
      </c>
      <c r="Z10" s="560" t="s">
        <v>67</v>
      </c>
      <c r="AA10" s="560" t="s">
        <v>68</v>
      </c>
    </row>
    <row r="11" spans="2:27" ht="18" customHeight="1">
      <c r="B11" s="405"/>
      <c r="C11" s="21" t="s">
        <v>69</v>
      </c>
      <c r="D11" s="43" t="s">
        <v>40</v>
      </c>
      <c r="E11" s="43" t="s">
        <v>40</v>
      </c>
      <c r="F11" s="43" t="s">
        <v>40</v>
      </c>
      <c r="G11" s="44"/>
      <c r="H11" s="45" t="s">
        <v>40</v>
      </c>
      <c r="I11" s="45"/>
      <c r="J11" s="45"/>
      <c r="K11" s="45"/>
      <c r="L11" s="45"/>
      <c r="M11" s="45"/>
      <c r="N11" s="45"/>
      <c r="O11" s="45"/>
      <c r="P11" s="45"/>
      <c r="Q11" s="46"/>
      <c r="R11" s="44"/>
      <c r="S11" s="46"/>
      <c r="T11" s="44"/>
      <c r="U11" s="47"/>
    </row>
    <row r="12" spans="2:27" ht="18" customHeight="1">
      <c r="B12" s="405"/>
      <c r="C12" s="21" t="s">
        <v>70</v>
      </c>
      <c r="D12" s="43" t="s">
        <v>40</v>
      </c>
      <c r="E12" s="43" t="s">
        <v>40</v>
      </c>
      <c r="F12" s="43" t="s">
        <v>40</v>
      </c>
      <c r="G12" s="44"/>
      <c r="H12" s="45" t="s">
        <v>40</v>
      </c>
      <c r="I12" s="45"/>
      <c r="J12" s="45"/>
      <c r="K12" s="45"/>
      <c r="L12" s="45"/>
      <c r="M12" s="45"/>
      <c r="N12" s="45"/>
      <c r="O12" s="45"/>
      <c r="P12" s="45"/>
      <c r="Q12" s="46"/>
      <c r="R12" s="44"/>
      <c r="S12" s="46"/>
      <c r="T12" s="44"/>
      <c r="U12" s="47"/>
      <c r="W12" s="36" t="s">
        <v>71</v>
      </c>
    </row>
    <row r="13" spans="2:27" ht="18" customHeight="1">
      <c r="B13" s="405"/>
      <c r="C13" s="21" t="s">
        <v>72</v>
      </c>
      <c r="D13" s="43" t="s">
        <v>40</v>
      </c>
      <c r="E13" s="43" t="s">
        <v>40</v>
      </c>
      <c r="F13" s="43" t="s">
        <v>40</v>
      </c>
      <c r="G13" s="44"/>
      <c r="H13" s="45" t="s">
        <v>40</v>
      </c>
      <c r="I13" s="45"/>
      <c r="J13" s="45"/>
      <c r="K13" s="45"/>
      <c r="L13" s="45"/>
      <c r="M13" s="45"/>
      <c r="N13" s="45"/>
      <c r="O13" s="45"/>
      <c r="P13" s="45"/>
      <c r="Q13" s="46"/>
      <c r="R13" s="44"/>
      <c r="S13" s="46"/>
      <c r="T13" s="44"/>
      <c r="U13" s="47"/>
      <c r="W13" s="561" t="s">
        <v>73</v>
      </c>
      <c r="X13" s="561"/>
      <c r="Y13" s="561"/>
      <c r="Z13" s="561"/>
      <c r="AA13" s="561"/>
    </row>
    <row r="14" spans="2:27" ht="18" customHeight="1">
      <c r="B14" s="405"/>
      <c r="C14" s="21" t="s">
        <v>74</v>
      </c>
      <c r="D14" s="43" t="s">
        <v>40</v>
      </c>
      <c r="E14" s="43" t="s">
        <v>40</v>
      </c>
      <c r="F14" s="43" t="s">
        <v>40</v>
      </c>
      <c r="G14" s="44"/>
      <c r="H14" s="45" t="s">
        <v>40</v>
      </c>
      <c r="I14" s="45"/>
      <c r="J14" s="45"/>
      <c r="K14" s="45"/>
      <c r="L14" s="45"/>
      <c r="M14" s="45"/>
      <c r="N14" s="45"/>
      <c r="O14" s="45"/>
      <c r="P14" s="45"/>
      <c r="Q14" s="46"/>
      <c r="R14" s="44"/>
      <c r="S14" s="46"/>
      <c r="T14" s="44"/>
      <c r="U14" s="47"/>
      <c r="W14" s="38" t="s">
        <v>75</v>
      </c>
    </row>
    <row r="15" spans="2:27" ht="18" customHeight="1">
      <c r="B15" s="405"/>
      <c r="C15" s="21" t="s">
        <v>76</v>
      </c>
      <c r="D15" s="43" t="s">
        <v>40</v>
      </c>
      <c r="E15" s="43" t="s">
        <v>40</v>
      </c>
      <c r="F15" s="43" t="s">
        <v>40</v>
      </c>
      <c r="G15" s="44"/>
      <c r="H15" s="45" t="s">
        <v>40</v>
      </c>
      <c r="I15" s="45"/>
      <c r="J15" s="45"/>
      <c r="K15" s="45"/>
      <c r="L15" s="45"/>
      <c r="M15" s="45"/>
      <c r="N15" s="45"/>
      <c r="O15" s="45"/>
      <c r="P15" s="45"/>
      <c r="Q15" s="46"/>
      <c r="R15" s="44"/>
      <c r="S15" s="46"/>
      <c r="T15" s="44"/>
      <c r="U15" s="47"/>
    </row>
    <row r="16" spans="2:27" ht="18" customHeight="1">
      <c r="B16" s="405"/>
      <c r="C16" s="21" t="s">
        <v>77</v>
      </c>
      <c r="D16" s="43" t="s">
        <v>40</v>
      </c>
      <c r="E16" s="43" t="s">
        <v>40</v>
      </c>
      <c r="F16" s="43" t="s">
        <v>40</v>
      </c>
      <c r="G16" s="44"/>
      <c r="H16" s="45" t="s">
        <v>40</v>
      </c>
      <c r="I16" s="45"/>
      <c r="J16" s="45"/>
      <c r="K16" s="45"/>
      <c r="L16" s="45"/>
      <c r="M16" s="45"/>
      <c r="N16" s="45"/>
      <c r="O16" s="45"/>
      <c r="P16" s="45"/>
      <c r="Q16" s="46"/>
      <c r="R16" s="44"/>
      <c r="S16" s="46"/>
      <c r="T16" s="44"/>
      <c r="U16" s="47"/>
    </row>
    <row r="17" spans="2:23" ht="18" customHeight="1">
      <c r="B17" s="405"/>
      <c r="C17" s="21" t="s">
        <v>78</v>
      </c>
      <c r="D17" s="43" t="s">
        <v>40</v>
      </c>
      <c r="E17" s="43" t="s">
        <v>40</v>
      </c>
      <c r="F17" s="43" t="s">
        <v>40</v>
      </c>
      <c r="G17" s="44"/>
      <c r="H17" s="45"/>
      <c r="I17" s="45" t="s">
        <v>40</v>
      </c>
      <c r="J17" s="45"/>
      <c r="K17" s="45"/>
      <c r="L17" s="45"/>
      <c r="M17" s="45"/>
      <c r="N17" s="45"/>
      <c r="O17" s="45"/>
      <c r="P17" s="45"/>
      <c r="Q17" s="46"/>
      <c r="R17" s="44"/>
      <c r="S17" s="46"/>
      <c r="T17" s="44"/>
      <c r="U17" s="47"/>
      <c r="W17" s="31" t="s">
        <v>40</v>
      </c>
    </row>
    <row r="18" spans="2:23" ht="18" customHeight="1">
      <c r="B18" s="405"/>
      <c r="C18" s="21" t="s">
        <v>79</v>
      </c>
      <c r="D18" s="43" t="s">
        <v>40</v>
      </c>
      <c r="E18" s="43" t="s">
        <v>40</v>
      </c>
      <c r="F18" s="43" t="s">
        <v>40</v>
      </c>
      <c r="G18" s="44"/>
      <c r="H18" s="45"/>
      <c r="I18" s="45"/>
      <c r="J18" s="45" t="s">
        <v>40</v>
      </c>
      <c r="K18" s="45"/>
      <c r="L18" s="45"/>
      <c r="M18" s="45"/>
      <c r="N18" s="45"/>
      <c r="O18" s="45"/>
      <c r="P18" s="45"/>
      <c r="Q18" s="46"/>
      <c r="R18" s="44"/>
      <c r="S18" s="46"/>
      <c r="T18" s="44"/>
      <c r="U18" s="47"/>
    </row>
    <row r="19" spans="2:23" ht="18" customHeight="1">
      <c r="B19" s="405"/>
      <c r="C19" s="21" t="s">
        <v>80</v>
      </c>
      <c r="D19" s="43" t="s">
        <v>40</v>
      </c>
      <c r="E19" s="43" t="s">
        <v>40</v>
      </c>
      <c r="F19" s="43" t="s">
        <v>40</v>
      </c>
      <c r="G19" s="44"/>
      <c r="H19" s="45"/>
      <c r="I19" s="45"/>
      <c r="J19" s="45" t="s">
        <v>40</v>
      </c>
      <c r="K19" s="45"/>
      <c r="L19" s="45"/>
      <c r="M19" s="45"/>
      <c r="N19" s="45"/>
      <c r="O19" s="45"/>
      <c r="P19" s="45"/>
      <c r="Q19" s="46"/>
      <c r="R19" s="44"/>
      <c r="S19" s="46"/>
      <c r="T19" s="44"/>
      <c r="U19" s="47"/>
    </row>
    <row r="20" spans="2:23" ht="18" customHeight="1">
      <c r="B20" s="405"/>
      <c r="C20" s="21" t="s">
        <v>81</v>
      </c>
      <c r="D20" s="43" t="s">
        <v>40</v>
      </c>
      <c r="E20" s="43" t="s">
        <v>40</v>
      </c>
      <c r="F20" s="43" t="s">
        <v>40</v>
      </c>
      <c r="G20" s="44"/>
      <c r="H20" s="45"/>
      <c r="I20" s="45"/>
      <c r="J20" s="45" t="s">
        <v>40</v>
      </c>
      <c r="K20" s="45"/>
      <c r="L20" s="45"/>
      <c r="M20" s="45"/>
      <c r="N20" s="45"/>
      <c r="O20" s="45"/>
      <c r="P20" s="45"/>
      <c r="Q20" s="46"/>
      <c r="R20" s="44"/>
      <c r="S20" s="46"/>
      <c r="T20" s="44"/>
      <c r="U20" s="47"/>
    </row>
    <row r="21" spans="2:23" ht="18" customHeight="1">
      <c r="B21" s="405"/>
      <c r="C21" s="21" t="s">
        <v>82</v>
      </c>
      <c r="D21" s="43" t="s">
        <v>40</v>
      </c>
      <c r="E21" s="43" t="s">
        <v>40</v>
      </c>
      <c r="F21" s="43" t="s">
        <v>40</v>
      </c>
      <c r="G21" s="44"/>
      <c r="H21" s="45"/>
      <c r="I21" s="45"/>
      <c r="J21" s="562" t="s">
        <v>40</v>
      </c>
      <c r="K21" s="45"/>
      <c r="L21" s="45"/>
      <c r="M21" s="45"/>
      <c r="N21" s="45"/>
      <c r="O21" s="45"/>
      <c r="P21" s="45"/>
      <c r="Q21" s="46"/>
      <c r="R21" s="44"/>
      <c r="S21" s="46"/>
      <c r="T21" s="44"/>
      <c r="U21" s="47"/>
    </row>
    <row r="22" spans="2:23" ht="18" customHeight="1">
      <c r="B22" s="405"/>
      <c r="C22" s="21" t="s">
        <v>83</v>
      </c>
      <c r="D22" s="43" t="s">
        <v>40</v>
      </c>
      <c r="E22" s="43" t="s">
        <v>40</v>
      </c>
      <c r="F22" s="43" t="s">
        <v>40</v>
      </c>
      <c r="G22" s="44"/>
      <c r="H22" s="45"/>
      <c r="I22" s="45"/>
      <c r="J22" s="45" t="s">
        <v>40</v>
      </c>
      <c r="K22" s="45"/>
      <c r="L22" s="45"/>
      <c r="M22" s="45"/>
      <c r="N22" s="45"/>
      <c r="O22" s="45"/>
      <c r="P22" s="45"/>
      <c r="Q22" s="46"/>
      <c r="R22" s="44"/>
      <c r="S22" s="46"/>
      <c r="T22" s="44"/>
      <c r="U22" s="47"/>
    </row>
    <row r="23" spans="2:23" ht="18" customHeight="1">
      <c r="B23" s="405"/>
      <c r="C23" s="21" t="s">
        <v>84</v>
      </c>
      <c r="D23" s="43" t="s">
        <v>40</v>
      </c>
      <c r="E23" s="43" t="s">
        <v>40</v>
      </c>
      <c r="F23" s="43" t="s">
        <v>40</v>
      </c>
      <c r="G23" s="44"/>
      <c r="H23" s="45"/>
      <c r="I23" s="45"/>
      <c r="J23" s="45" t="s">
        <v>40</v>
      </c>
      <c r="K23" s="45"/>
      <c r="L23" s="45"/>
      <c r="M23" s="45"/>
      <c r="N23" s="45"/>
      <c r="O23" s="45"/>
      <c r="P23" s="45"/>
      <c r="Q23" s="46"/>
      <c r="R23" s="44"/>
      <c r="S23" s="46"/>
      <c r="T23" s="44"/>
      <c r="U23" s="47"/>
    </row>
    <row r="24" spans="2:23" ht="18" customHeight="1">
      <c r="B24" s="405"/>
      <c r="C24" s="21" t="s">
        <v>85</v>
      </c>
      <c r="D24" s="43" t="s">
        <v>40</v>
      </c>
      <c r="E24" s="43" t="s">
        <v>40</v>
      </c>
      <c r="F24" s="43" t="s">
        <v>40</v>
      </c>
      <c r="G24" s="44"/>
      <c r="H24" s="45"/>
      <c r="I24" s="45"/>
      <c r="J24" s="45" t="s">
        <v>40</v>
      </c>
      <c r="K24" s="45"/>
      <c r="L24" s="45"/>
      <c r="M24" s="45"/>
      <c r="N24" s="45"/>
      <c r="O24" s="45"/>
      <c r="P24" s="45"/>
      <c r="Q24" s="46"/>
      <c r="R24" s="44"/>
      <c r="S24" s="46"/>
      <c r="T24" s="44"/>
      <c r="U24" s="47"/>
      <c r="W24" s="563" t="s">
        <v>40</v>
      </c>
    </row>
    <row r="25" spans="2:23" ht="18" customHeight="1">
      <c r="B25" s="405"/>
      <c r="C25" s="21" t="s">
        <v>86</v>
      </c>
      <c r="D25" s="43" t="s">
        <v>40</v>
      </c>
      <c r="E25" s="43" t="s">
        <v>40</v>
      </c>
      <c r="F25" s="43" t="s">
        <v>40</v>
      </c>
      <c r="G25" s="44"/>
      <c r="H25" s="45"/>
      <c r="I25" s="45"/>
      <c r="J25" s="45" t="s">
        <v>40</v>
      </c>
      <c r="K25" s="45"/>
      <c r="L25" s="45"/>
      <c r="M25" s="45"/>
      <c r="N25" s="45"/>
      <c r="O25" s="45"/>
      <c r="P25" s="45"/>
      <c r="Q25" s="46"/>
      <c r="R25" s="44"/>
      <c r="S25" s="46"/>
      <c r="T25" s="44"/>
      <c r="U25" s="47"/>
    </row>
    <row r="26" spans="2:23" ht="18" customHeight="1">
      <c r="B26" s="405"/>
      <c r="C26" s="21" t="s">
        <v>87</v>
      </c>
      <c r="D26" s="43" t="s">
        <v>40</v>
      </c>
      <c r="E26" s="43" t="s">
        <v>40</v>
      </c>
      <c r="F26" s="43" t="s">
        <v>40</v>
      </c>
      <c r="G26" s="44"/>
      <c r="H26" s="45" t="s">
        <v>40</v>
      </c>
      <c r="I26" s="45"/>
      <c r="J26" s="45"/>
      <c r="K26" s="45"/>
      <c r="L26" s="45"/>
      <c r="M26" s="45"/>
      <c r="N26" s="45"/>
      <c r="O26" s="45"/>
      <c r="P26" s="45"/>
      <c r="Q26" s="46"/>
      <c r="R26" s="44"/>
      <c r="S26" s="46"/>
      <c r="T26" s="44"/>
      <c r="U26" s="47"/>
    </row>
    <row r="27" spans="2:23" ht="18" customHeight="1">
      <c r="B27" s="405"/>
      <c r="C27" s="21" t="s">
        <v>88</v>
      </c>
      <c r="D27" s="43" t="s">
        <v>40</v>
      </c>
      <c r="E27" s="43" t="s">
        <v>40</v>
      </c>
      <c r="F27" s="43" t="s">
        <v>40</v>
      </c>
      <c r="G27" s="44"/>
      <c r="H27" s="45" t="s">
        <v>40</v>
      </c>
      <c r="I27" s="45"/>
      <c r="J27" s="45"/>
      <c r="K27" s="45"/>
      <c r="L27" s="45"/>
      <c r="M27" s="45"/>
      <c r="N27" s="45"/>
      <c r="O27" s="45"/>
      <c r="P27" s="45"/>
      <c r="Q27" s="46"/>
      <c r="R27" s="44"/>
      <c r="S27" s="46"/>
      <c r="T27" s="44"/>
      <c r="U27" s="47"/>
    </row>
    <row r="28" spans="2:23" ht="18" customHeight="1">
      <c r="B28" s="405"/>
      <c r="C28" s="21" t="s">
        <v>89</v>
      </c>
      <c r="D28" s="43" t="s">
        <v>40</v>
      </c>
      <c r="E28" s="43" t="s">
        <v>40</v>
      </c>
      <c r="F28" s="43" t="s">
        <v>40</v>
      </c>
      <c r="G28" s="44"/>
      <c r="H28" s="45"/>
      <c r="I28" s="45" t="s">
        <v>40</v>
      </c>
      <c r="J28" s="45"/>
      <c r="K28" s="45"/>
      <c r="L28" s="45"/>
      <c r="M28" s="45"/>
      <c r="N28" s="45"/>
      <c r="O28" s="45"/>
      <c r="P28" s="45"/>
      <c r="Q28" s="46"/>
      <c r="R28" s="44"/>
      <c r="S28" s="46"/>
      <c r="T28" s="44"/>
      <c r="U28" s="47"/>
    </row>
    <row r="29" spans="2:23" ht="18" customHeight="1">
      <c r="B29" s="405"/>
      <c r="C29" s="21" t="s">
        <v>90</v>
      </c>
      <c r="D29" s="43" t="s">
        <v>40</v>
      </c>
      <c r="E29" s="43" t="s">
        <v>40</v>
      </c>
      <c r="F29" s="43" t="s">
        <v>40</v>
      </c>
      <c r="G29" s="44"/>
      <c r="H29" s="45"/>
      <c r="I29" s="45"/>
      <c r="J29" s="45" t="s">
        <v>40</v>
      </c>
      <c r="K29" s="45"/>
      <c r="L29" s="45"/>
      <c r="M29" s="45"/>
      <c r="N29" s="45"/>
      <c r="O29" s="45"/>
      <c r="P29" s="45"/>
      <c r="Q29" s="46"/>
      <c r="R29" s="44"/>
      <c r="S29" s="46"/>
      <c r="T29" s="44"/>
      <c r="U29" s="47"/>
    </row>
    <row r="30" spans="2:23" ht="18" customHeight="1">
      <c r="B30" s="405"/>
      <c r="C30" s="21" t="s">
        <v>91</v>
      </c>
      <c r="D30" s="43" t="s">
        <v>40</v>
      </c>
      <c r="E30" s="43" t="s">
        <v>40</v>
      </c>
      <c r="F30" s="43" t="s">
        <v>40</v>
      </c>
      <c r="G30" s="44"/>
      <c r="H30" s="45"/>
      <c r="I30" s="45"/>
      <c r="J30" s="45" t="s">
        <v>40</v>
      </c>
      <c r="K30" s="45"/>
      <c r="L30" s="45"/>
      <c r="M30" s="45"/>
      <c r="N30" s="45"/>
      <c r="O30" s="45"/>
      <c r="P30" s="45"/>
      <c r="Q30" s="46"/>
      <c r="R30" s="44"/>
      <c r="S30" s="46"/>
      <c r="T30" s="44"/>
      <c r="U30" s="47"/>
    </row>
    <row r="31" spans="2:23" ht="18" customHeight="1">
      <c r="B31" s="405"/>
      <c r="C31" s="21" t="s">
        <v>92</v>
      </c>
      <c r="D31" s="43" t="s">
        <v>40</v>
      </c>
      <c r="E31" s="43" t="s">
        <v>40</v>
      </c>
      <c r="F31" s="43" t="s">
        <v>40</v>
      </c>
      <c r="G31" s="44"/>
      <c r="H31" s="45"/>
      <c r="I31" s="45"/>
      <c r="J31" s="45" t="s">
        <v>40</v>
      </c>
      <c r="K31" s="45"/>
      <c r="L31" s="45"/>
      <c r="M31" s="45"/>
      <c r="N31" s="45"/>
      <c r="O31" s="45"/>
      <c r="P31" s="45"/>
      <c r="Q31" s="46"/>
      <c r="R31" s="44"/>
      <c r="S31" s="46"/>
      <c r="T31" s="44"/>
      <c r="U31" s="47"/>
    </row>
    <row r="32" spans="2:23" ht="18" customHeight="1">
      <c r="B32" s="405"/>
      <c r="C32" s="21" t="s">
        <v>93</v>
      </c>
      <c r="D32" s="43" t="s">
        <v>40</v>
      </c>
      <c r="E32" s="43" t="s">
        <v>40</v>
      </c>
      <c r="F32" s="43" t="s">
        <v>40</v>
      </c>
      <c r="G32" s="44"/>
      <c r="H32" s="45"/>
      <c r="I32" s="45"/>
      <c r="J32" s="45" t="s">
        <v>40</v>
      </c>
      <c r="K32" s="45"/>
      <c r="L32" s="45"/>
      <c r="M32" s="45"/>
      <c r="N32" s="45"/>
      <c r="O32" s="45"/>
      <c r="P32" s="45"/>
      <c r="Q32" s="46"/>
      <c r="R32" s="44"/>
      <c r="S32" s="46"/>
      <c r="T32" s="44"/>
      <c r="U32" s="47"/>
    </row>
    <row r="33" spans="2:21" ht="18" customHeight="1">
      <c r="B33" s="405"/>
      <c r="C33" s="21" t="s">
        <v>94</v>
      </c>
      <c r="D33" s="43" t="s">
        <v>40</v>
      </c>
      <c r="E33" s="43" t="s">
        <v>40</v>
      </c>
      <c r="F33" s="43"/>
      <c r="G33" s="44"/>
      <c r="H33" s="45"/>
      <c r="I33" s="45"/>
      <c r="J33" s="45" t="s">
        <v>40</v>
      </c>
      <c r="K33" s="45"/>
      <c r="L33" s="45"/>
      <c r="M33" s="45"/>
      <c r="N33" s="45"/>
      <c r="O33" s="45"/>
      <c r="P33" s="45"/>
      <c r="Q33" s="46"/>
      <c r="R33" s="44"/>
      <c r="S33" s="46"/>
      <c r="T33" s="44"/>
      <c r="U33" s="47"/>
    </row>
    <row r="34" spans="2:21" ht="18" customHeight="1">
      <c r="B34" s="405"/>
      <c r="C34" s="21" t="s">
        <v>95</v>
      </c>
      <c r="D34" s="43" t="s">
        <v>40</v>
      </c>
      <c r="E34" s="43" t="s">
        <v>40</v>
      </c>
      <c r="F34" s="43" t="s">
        <v>40</v>
      </c>
      <c r="G34" s="44"/>
      <c r="H34" s="45"/>
      <c r="I34" s="45"/>
      <c r="J34" s="45" t="s">
        <v>40</v>
      </c>
      <c r="K34" s="45"/>
      <c r="L34" s="45"/>
      <c r="M34" s="45"/>
      <c r="N34" s="45"/>
      <c r="O34" s="45"/>
      <c r="P34" s="45"/>
      <c r="Q34" s="46"/>
      <c r="R34" s="44"/>
      <c r="S34" s="46"/>
      <c r="T34" s="44"/>
      <c r="U34" s="47"/>
    </row>
    <row r="35" spans="2:21" ht="18" customHeight="1">
      <c r="B35" s="405"/>
      <c r="C35" s="21" t="s">
        <v>96</v>
      </c>
      <c r="D35" s="43" t="s">
        <v>40</v>
      </c>
      <c r="E35" s="43" t="s">
        <v>40</v>
      </c>
      <c r="F35" s="43" t="s">
        <v>40</v>
      </c>
      <c r="G35" s="44"/>
      <c r="H35" s="45"/>
      <c r="I35" s="45"/>
      <c r="J35" s="45" t="s">
        <v>40</v>
      </c>
      <c r="K35" s="45"/>
      <c r="L35" s="45"/>
      <c r="M35" s="45"/>
      <c r="N35" s="45"/>
      <c r="O35" s="45"/>
      <c r="P35" s="45"/>
      <c r="Q35" s="46"/>
      <c r="R35" s="44"/>
      <c r="S35" s="46"/>
      <c r="T35" s="44"/>
      <c r="U35" s="47"/>
    </row>
    <row r="36" spans="2:21" ht="18" customHeight="1">
      <c r="B36" s="405"/>
      <c r="C36" s="21" t="s">
        <v>97</v>
      </c>
      <c r="D36" s="43" t="s">
        <v>40</v>
      </c>
      <c r="E36" s="43" t="s">
        <v>40</v>
      </c>
      <c r="F36" s="43" t="s">
        <v>40</v>
      </c>
      <c r="G36" s="44"/>
      <c r="H36" s="45"/>
      <c r="I36" s="45"/>
      <c r="J36" s="45" t="s">
        <v>40</v>
      </c>
      <c r="K36" s="45"/>
      <c r="L36" s="45"/>
      <c r="M36" s="45"/>
      <c r="N36" s="45"/>
      <c r="O36" s="45"/>
      <c r="P36" s="45"/>
      <c r="Q36" s="46"/>
      <c r="R36" s="44"/>
      <c r="S36" s="46"/>
      <c r="T36" s="44"/>
      <c r="U36" s="47"/>
    </row>
    <row r="37" spans="2:21" ht="6" customHeight="1">
      <c r="B37" s="405"/>
      <c r="C37" s="563"/>
      <c r="U37" s="7"/>
    </row>
    <row r="38" spans="2:21" ht="18" customHeight="1">
      <c r="B38" s="406"/>
      <c r="C38" s="26" t="s">
        <v>98</v>
      </c>
      <c r="E38" s="9"/>
      <c r="F38" s="9"/>
      <c r="H38" s="20">
        <f>SUM(H6:H37)</f>
        <v>0</v>
      </c>
      <c r="I38" s="20">
        <f t="shared" ref="I38:P38" si="0">SUM(I6:I37)</f>
        <v>0</v>
      </c>
      <c r="J38" s="20">
        <f t="shared" si="0"/>
        <v>0</v>
      </c>
      <c r="K38" s="20">
        <f t="shared" si="0"/>
        <v>0</v>
      </c>
      <c r="L38" s="20">
        <f t="shared" si="0"/>
        <v>0</v>
      </c>
      <c r="M38" s="20">
        <f t="shared" si="0"/>
        <v>0</v>
      </c>
      <c r="N38" s="20">
        <f t="shared" si="0"/>
        <v>0</v>
      </c>
      <c r="O38" s="20">
        <f t="shared" si="0"/>
        <v>0</v>
      </c>
      <c r="P38" s="20">
        <f t="shared" si="0"/>
        <v>0</v>
      </c>
      <c r="Q38" s="22">
        <f>SUM(Q6:Q37)</f>
        <v>0</v>
      </c>
      <c r="U38" s="10">
        <f>SUM(U6:U37)</f>
        <v>0</v>
      </c>
    </row>
    <row r="39" spans="2:21">
      <c r="C39" s="564"/>
      <c r="F39" s="8"/>
    </row>
    <row r="40" spans="2:21" ht="18" customHeight="1">
      <c r="B40" s="404" t="s">
        <v>99</v>
      </c>
      <c r="C40" s="21" t="s">
        <v>39</v>
      </c>
      <c r="D40" s="43" t="s">
        <v>40</v>
      </c>
      <c r="E40" s="43"/>
      <c r="F40" s="43"/>
      <c r="G40" s="44"/>
      <c r="H40" s="45" t="s">
        <v>40</v>
      </c>
      <c r="I40" s="45"/>
      <c r="J40" s="45"/>
      <c r="K40" s="45"/>
      <c r="L40" s="45"/>
      <c r="M40" s="45"/>
      <c r="N40" s="45"/>
      <c r="O40" s="45"/>
      <c r="P40" s="45"/>
      <c r="Q40" s="46"/>
      <c r="R40" s="44"/>
      <c r="S40" s="46"/>
      <c r="T40" s="44"/>
      <c r="U40" s="47"/>
    </row>
    <row r="41" spans="2:21" ht="18" customHeight="1">
      <c r="B41" s="405"/>
      <c r="C41" s="21" t="s">
        <v>46</v>
      </c>
      <c r="D41" s="43" t="s">
        <v>40</v>
      </c>
      <c r="E41" s="43" t="s">
        <v>40</v>
      </c>
      <c r="F41" s="43" t="s">
        <v>40</v>
      </c>
      <c r="G41" s="44"/>
      <c r="H41" s="45" t="s">
        <v>40</v>
      </c>
      <c r="I41" s="45"/>
      <c r="J41" s="45"/>
      <c r="K41" s="45"/>
      <c r="L41" s="45"/>
      <c r="M41" s="45"/>
      <c r="N41" s="45"/>
      <c r="O41" s="45"/>
      <c r="P41" s="45"/>
      <c r="Q41" s="46"/>
      <c r="R41" s="44"/>
      <c r="S41" s="46"/>
      <c r="T41" s="44"/>
      <c r="U41" s="47" t="s">
        <v>40</v>
      </c>
    </row>
    <row r="42" spans="2:21" ht="18" customHeight="1">
      <c r="B42" s="405"/>
      <c r="C42" s="21" t="s">
        <v>52</v>
      </c>
      <c r="D42" s="43" t="s">
        <v>40</v>
      </c>
      <c r="E42" s="43" t="s">
        <v>40</v>
      </c>
      <c r="F42" s="43" t="s">
        <v>40</v>
      </c>
      <c r="G42" s="44"/>
      <c r="H42" s="45" t="s">
        <v>40</v>
      </c>
      <c r="I42" s="45"/>
      <c r="J42" s="45"/>
      <c r="K42" s="45"/>
      <c r="L42" s="45"/>
      <c r="M42" s="45"/>
      <c r="N42" s="45"/>
      <c r="O42" s="45"/>
      <c r="P42" s="45"/>
      <c r="Q42" s="46"/>
      <c r="R42" s="44"/>
      <c r="S42" s="46"/>
      <c r="T42" s="44"/>
      <c r="U42" s="47" t="s">
        <v>40</v>
      </c>
    </row>
    <row r="43" spans="2:21" ht="18" customHeight="1">
      <c r="B43" s="405"/>
      <c r="C43" s="21" t="s">
        <v>58</v>
      </c>
      <c r="D43" s="43" t="s">
        <v>40</v>
      </c>
      <c r="E43" s="43" t="s">
        <v>40</v>
      </c>
      <c r="F43" s="43" t="s">
        <v>40</v>
      </c>
      <c r="G43" s="44"/>
      <c r="H43" s="45" t="s">
        <v>40</v>
      </c>
      <c r="I43" s="45"/>
      <c r="J43" s="45"/>
      <c r="K43" s="45"/>
      <c r="L43" s="45"/>
      <c r="M43" s="45"/>
      <c r="N43" s="45"/>
      <c r="O43" s="45"/>
      <c r="P43" s="45"/>
      <c r="Q43" s="46"/>
      <c r="R43" s="44"/>
      <c r="S43" s="46"/>
      <c r="T43" s="44"/>
      <c r="U43" s="47"/>
    </row>
    <row r="44" spans="2:21" ht="18" customHeight="1">
      <c r="B44" s="405"/>
      <c r="C44" s="21" t="s">
        <v>64</v>
      </c>
      <c r="D44" s="43" t="s">
        <v>40</v>
      </c>
      <c r="E44" s="43" t="s">
        <v>40</v>
      </c>
      <c r="F44" s="43" t="s">
        <v>40</v>
      </c>
      <c r="G44" s="44"/>
      <c r="H44" s="45" t="s">
        <v>40</v>
      </c>
      <c r="I44" s="45"/>
      <c r="J44" s="45"/>
      <c r="K44" s="45"/>
      <c r="L44" s="45"/>
      <c r="M44" s="45"/>
      <c r="N44" s="45"/>
      <c r="O44" s="45"/>
      <c r="P44" s="45"/>
      <c r="Q44" s="46"/>
      <c r="R44" s="44"/>
      <c r="S44" s="46"/>
      <c r="T44" s="44"/>
      <c r="U44" s="47"/>
    </row>
    <row r="45" spans="2:21" ht="18" customHeight="1">
      <c r="B45" s="405"/>
      <c r="C45" s="21" t="s">
        <v>69</v>
      </c>
      <c r="D45" s="43" t="s">
        <v>40</v>
      </c>
      <c r="E45" s="43" t="s">
        <v>40</v>
      </c>
      <c r="F45" s="43" t="s">
        <v>40</v>
      </c>
      <c r="G45" s="44"/>
      <c r="H45" s="45" t="s">
        <v>40</v>
      </c>
      <c r="I45" s="45"/>
      <c r="J45" s="45"/>
      <c r="K45" s="45"/>
      <c r="L45" s="45"/>
      <c r="M45" s="45"/>
      <c r="N45" s="45"/>
      <c r="O45" s="45"/>
      <c r="P45" s="45"/>
      <c r="Q45" s="46"/>
      <c r="R45" s="44"/>
      <c r="S45" s="46"/>
      <c r="T45" s="44"/>
      <c r="U45" s="47"/>
    </row>
    <row r="46" spans="2:21" ht="18" customHeight="1">
      <c r="B46" s="405"/>
      <c r="C46" s="21" t="s">
        <v>70</v>
      </c>
      <c r="D46" s="43" t="s">
        <v>40</v>
      </c>
      <c r="E46" s="43" t="s">
        <v>40</v>
      </c>
      <c r="F46" s="43" t="s">
        <v>40</v>
      </c>
      <c r="G46" s="44"/>
      <c r="H46" s="45" t="s">
        <v>40</v>
      </c>
      <c r="I46" s="45"/>
      <c r="J46" s="45"/>
      <c r="K46" s="45"/>
      <c r="L46" s="45"/>
      <c r="M46" s="45"/>
      <c r="N46" s="45"/>
      <c r="O46" s="45"/>
      <c r="P46" s="45"/>
      <c r="Q46" s="46"/>
      <c r="R46" s="44"/>
      <c r="S46" s="46"/>
      <c r="T46" s="44"/>
      <c r="U46" s="47"/>
    </row>
    <row r="47" spans="2:21" ht="18" customHeight="1">
      <c r="B47" s="405"/>
      <c r="C47" s="21" t="s">
        <v>72</v>
      </c>
      <c r="D47" s="43" t="s">
        <v>40</v>
      </c>
      <c r="E47" s="43" t="s">
        <v>40</v>
      </c>
      <c r="F47" s="43" t="s">
        <v>40</v>
      </c>
      <c r="G47" s="44"/>
      <c r="H47" s="45" t="s">
        <v>40</v>
      </c>
      <c r="I47" s="45"/>
      <c r="J47" s="45"/>
      <c r="K47" s="45"/>
      <c r="L47" s="45"/>
      <c r="M47" s="45"/>
      <c r="N47" s="45"/>
      <c r="O47" s="45"/>
      <c r="P47" s="45"/>
      <c r="Q47" s="46"/>
      <c r="R47" s="44"/>
      <c r="S47" s="46"/>
      <c r="T47" s="44"/>
      <c r="U47" s="47"/>
    </row>
    <row r="48" spans="2:21" ht="18" customHeight="1">
      <c r="B48" s="405"/>
      <c r="C48" s="21" t="s">
        <v>74</v>
      </c>
      <c r="D48" s="43" t="s">
        <v>40</v>
      </c>
      <c r="E48" s="43" t="s">
        <v>40</v>
      </c>
      <c r="F48" s="43" t="s">
        <v>40</v>
      </c>
      <c r="G48" s="44"/>
      <c r="H48" s="45" t="s">
        <v>40</v>
      </c>
      <c r="I48" s="45"/>
      <c r="J48" s="45"/>
      <c r="K48" s="45"/>
      <c r="L48" s="45"/>
      <c r="M48" s="45"/>
      <c r="N48" s="45"/>
      <c r="O48" s="45"/>
      <c r="P48" s="45"/>
      <c r="Q48" s="46"/>
      <c r="R48" s="44"/>
      <c r="S48" s="46"/>
      <c r="T48" s="44"/>
      <c r="U48" s="47"/>
    </row>
    <row r="49" spans="1:21" ht="18" customHeight="1">
      <c r="B49" s="405"/>
      <c r="C49" s="21" t="s">
        <v>76</v>
      </c>
      <c r="D49" s="43" t="s">
        <v>40</v>
      </c>
      <c r="E49" s="43" t="s">
        <v>40</v>
      </c>
      <c r="F49" s="43" t="s">
        <v>40</v>
      </c>
      <c r="G49" s="44"/>
      <c r="H49" s="45" t="s">
        <v>40</v>
      </c>
      <c r="I49" s="45"/>
      <c r="J49" s="45"/>
      <c r="K49" s="45"/>
      <c r="L49" s="45"/>
      <c r="M49" s="45"/>
      <c r="N49" s="45"/>
      <c r="O49" s="45"/>
      <c r="P49" s="45"/>
      <c r="Q49" s="46"/>
      <c r="R49" s="44"/>
      <c r="S49" s="46"/>
      <c r="T49" s="44"/>
      <c r="U49" s="47"/>
    </row>
    <row r="50" spans="1:21" ht="18" customHeight="1">
      <c r="B50" s="405"/>
      <c r="C50" s="21" t="s">
        <v>97</v>
      </c>
      <c r="D50" s="43" t="s">
        <v>40</v>
      </c>
      <c r="E50" s="43" t="s">
        <v>40</v>
      </c>
      <c r="F50" s="43" t="s">
        <v>40</v>
      </c>
      <c r="G50" s="44"/>
      <c r="H50" s="45"/>
      <c r="I50" s="45"/>
      <c r="J50" s="45" t="s">
        <v>40</v>
      </c>
      <c r="K50" s="45"/>
      <c r="L50" s="45"/>
      <c r="M50" s="45"/>
      <c r="N50" s="45"/>
      <c r="O50" s="45"/>
      <c r="P50" s="45"/>
      <c r="Q50" s="46"/>
      <c r="R50" s="44"/>
      <c r="S50" s="46"/>
      <c r="T50" s="44"/>
      <c r="U50" s="47"/>
    </row>
    <row r="51" spans="1:21" ht="6" customHeight="1">
      <c r="B51" s="405"/>
      <c r="C51" s="563"/>
      <c r="U51" s="7"/>
    </row>
    <row r="52" spans="1:21" ht="18" customHeight="1">
      <c r="B52" s="406"/>
      <c r="C52" s="26" t="s">
        <v>98</v>
      </c>
      <c r="E52" s="9"/>
      <c r="F52" s="9"/>
      <c r="H52" s="20">
        <f>SUM(H40:H51)</f>
        <v>0</v>
      </c>
      <c r="I52" s="20">
        <f t="shared" ref="I52:P52" si="1">SUM(I40:I51)</f>
        <v>0</v>
      </c>
      <c r="J52" s="20">
        <f t="shared" si="1"/>
        <v>0</v>
      </c>
      <c r="K52" s="20">
        <f t="shared" si="1"/>
        <v>0</v>
      </c>
      <c r="L52" s="20">
        <f t="shared" si="1"/>
        <v>0</v>
      </c>
      <c r="M52" s="20">
        <f t="shared" si="1"/>
        <v>0</v>
      </c>
      <c r="N52" s="20">
        <f t="shared" si="1"/>
        <v>0</v>
      </c>
      <c r="O52" s="20">
        <f t="shared" si="1"/>
        <v>0</v>
      </c>
      <c r="P52" s="20">
        <f t="shared" si="1"/>
        <v>0</v>
      </c>
      <c r="Q52" s="22">
        <f>SUM(Q40:Q51)</f>
        <v>0</v>
      </c>
      <c r="U52" s="10">
        <f>SUM(U40:U51)</f>
        <v>0</v>
      </c>
    </row>
    <row r="53" spans="1:21" ht="15.75" thickBot="1">
      <c r="C53" s="563"/>
      <c r="U53" s="7"/>
    </row>
    <row r="54" spans="1:21" ht="18" customHeight="1" thickBot="1">
      <c r="C54" s="11" t="s">
        <v>100</v>
      </c>
      <c r="E54" s="9"/>
      <c r="F54" s="9"/>
      <c r="H54" s="20">
        <f>H52+H38</f>
        <v>0</v>
      </c>
      <c r="I54" s="20">
        <f t="shared" ref="I54:P54" si="2">I52+I38</f>
        <v>0</v>
      </c>
      <c r="J54" s="20">
        <f t="shared" si="2"/>
        <v>0</v>
      </c>
      <c r="K54" s="20">
        <f t="shared" si="2"/>
        <v>0</v>
      </c>
      <c r="L54" s="20">
        <f t="shared" si="2"/>
        <v>0</v>
      </c>
      <c r="M54" s="20">
        <f t="shared" si="2"/>
        <v>0</v>
      </c>
      <c r="N54" s="20">
        <f t="shared" si="2"/>
        <v>0</v>
      </c>
      <c r="O54" s="20">
        <f t="shared" si="2"/>
        <v>0</v>
      </c>
      <c r="P54" s="20">
        <f t="shared" si="2"/>
        <v>0</v>
      </c>
      <c r="Q54" s="22">
        <f>Q52+Q38</f>
        <v>0</v>
      </c>
      <c r="U54" s="10">
        <f>U38+U52</f>
        <v>0</v>
      </c>
    </row>
    <row r="55" spans="1:21" customFormat="1">
      <c r="A55" s="6"/>
      <c r="C55" s="1"/>
      <c r="D55" s="3"/>
      <c r="E55" s="3"/>
      <c r="F55" s="3"/>
    </row>
  </sheetData>
  <mergeCells count="8">
    <mergeCell ref="W2:AA2"/>
    <mergeCell ref="S4:S5"/>
    <mergeCell ref="B6:B38"/>
    <mergeCell ref="B40:B52"/>
    <mergeCell ref="U4:U5"/>
    <mergeCell ref="C2:U2"/>
    <mergeCell ref="H4:Q4"/>
    <mergeCell ref="W13:AA13"/>
  </mergeCells>
  <printOptions horizontalCentered="1"/>
  <pageMargins left="0.70866141732283472" right="0.70866141732283472" top="0.74803149606299213" bottom="0.74803149606299213" header="0.31496062992125984" footer="0.31496062992125984"/>
  <pageSetup paperSize="8" scale="58" orientation="portrait" r:id="rId1"/>
  <rowBreaks count="1" manualBreakCount="1">
    <brk id="54" max="3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pageSetUpPr fitToPage="1"/>
  </sheetPr>
  <dimension ref="B1:N38"/>
  <sheetViews>
    <sheetView topLeftCell="A13" zoomScale="64" zoomScaleNormal="64" zoomScaleSheetLayoutView="30" workbookViewId="0">
      <selection activeCell="L36" sqref="L36"/>
    </sheetView>
  </sheetViews>
  <sheetFormatPr defaultColWidth="11.42578125" defaultRowHeight="15"/>
  <cols>
    <col min="1" max="1" width="5.85546875" style="6" customWidth="1"/>
    <col min="2" max="2" width="25.85546875" style="6" customWidth="1"/>
    <col min="3" max="3" width="30.85546875" style="6" bestFit="1" customWidth="1"/>
    <col min="4" max="4" width="2" style="6" customWidth="1"/>
    <col min="5" max="5" width="22.85546875" style="6" customWidth="1"/>
    <col min="6" max="6" width="2" style="6" customWidth="1"/>
    <col min="7" max="8" width="17.140625" style="6" customWidth="1"/>
    <col min="9" max="9" width="2" style="6" customWidth="1"/>
    <col min="10" max="10" width="17.140625" style="6" customWidth="1"/>
    <col min="11" max="11" width="2" style="6" customWidth="1"/>
    <col min="12" max="12" width="14.42578125" style="6" customWidth="1"/>
    <col min="13" max="13" width="24.42578125" style="6" customWidth="1"/>
    <col min="14" max="14" width="13.140625" style="6" customWidth="1"/>
    <col min="15" max="15" width="15.140625" style="6" customWidth="1"/>
    <col min="16" max="16" width="2" style="6" customWidth="1"/>
    <col min="17" max="18" width="15.140625" style="6" customWidth="1"/>
    <col min="19" max="19" width="3.85546875" style="6" customWidth="1"/>
    <col min="20" max="20" width="18.140625" style="6" customWidth="1"/>
    <col min="21" max="21" width="16.140625" style="6" customWidth="1"/>
    <col min="22" max="22" width="1.85546875" style="6" customWidth="1"/>
    <col min="23" max="23" width="15.42578125" style="6" bestFit="1" customWidth="1"/>
    <col min="24" max="24" width="5" style="6" customWidth="1"/>
    <col min="25" max="25" width="18.140625" style="6" customWidth="1"/>
    <col min="26" max="26" width="16.140625" style="6" customWidth="1"/>
    <col min="27" max="27" width="1.85546875" style="6" customWidth="1"/>
    <col min="28" max="28" width="15.140625" style="6" customWidth="1"/>
    <col min="29" max="29" width="5" style="6" customWidth="1"/>
    <col min="30" max="30" width="18.140625" style="6" customWidth="1"/>
    <col min="31" max="31" width="15.42578125" style="6" bestFit="1" customWidth="1"/>
    <col min="32" max="32" width="1.85546875" style="6" customWidth="1"/>
    <col min="33" max="33" width="15" style="6" customWidth="1"/>
    <col min="34" max="34" width="5" style="6" customWidth="1"/>
    <col min="35" max="35" width="18.140625" style="6" customWidth="1"/>
    <col min="36" max="36" width="15.42578125" style="6" bestFit="1" customWidth="1"/>
    <col min="37" max="37" width="1.85546875" style="6" customWidth="1"/>
    <col min="38" max="38" width="15" style="6" customWidth="1"/>
    <col min="39" max="16384" width="11.42578125" style="6"/>
  </cols>
  <sheetData>
    <row r="1" spans="2:13" customFormat="1" ht="13.5" thickBot="1">
      <c r="B1" s="3"/>
      <c r="C1" s="3"/>
    </row>
    <row r="2" spans="2:13" customFormat="1" ht="43.5" customHeight="1" thickBot="1">
      <c r="B2" s="385" t="s">
        <v>101</v>
      </c>
      <c r="C2" s="386"/>
      <c r="D2" s="386"/>
      <c r="E2" s="386"/>
      <c r="F2" s="386"/>
      <c r="G2" s="386"/>
      <c r="H2" s="386"/>
      <c r="I2" s="386"/>
      <c r="J2" s="386"/>
      <c r="K2" s="386"/>
      <c r="L2" s="386"/>
      <c r="M2" s="387"/>
    </row>
    <row r="3" spans="2:13" customFormat="1" ht="15" customHeight="1">
      <c r="B3" s="5"/>
      <c r="C3" s="5"/>
    </row>
    <row r="4" spans="2:13" ht="33.75" customHeight="1">
      <c r="B4" s="416" t="s">
        <v>102</v>
      </c>
      <c r="C4" s="416" t="s">
        <v>103</v>
      </c>
      <c r="E4" s="412" t="s">
        <v>104</v>
      </c>
      <c r="G4" s="412" t="s">
        <v>105</v>
      </c>
      <c r="H4" s="412" t="s">
        <v>106</v>
      </c>
      <c r="J4" s="412" t="s">
        <v>107</v>
      </c>
      <c r="L4" s="412" t="s">
        <v>108</v>
      </c>
      <c r="M4" s="412" t="s">
        <v>109</v>
      </c>
    </row>
    <row r="5" spans="2:13" ht="160.5" customHeight="1">
      <c r="B5" s="416"/>
      <c r="C5" s="416"/>
      <c r="E5" s="413"/>
      <c r="G5" s="413"/>
      <c r="H5" s="413"/>
      <c r="J5" s="413"/>
      <c r="L5" s="413"/>
      <c r="M5" s="413"/>
    </row>
    <row r="7" spans="2:13" ht="15" customHeight="1">
      <c r="B7" s="414" t="s">
        <v>110</v>
      </c>
      <c r="C7" s="565" t="s">
        <v>111</v>
      </c>
      <c r="E7" s="23"/>
      <c r="F7" s="23"/>
      <c r="G7" s="48"/>
      <c r="I7" s="23"/>
      <c r="J7" s="37">
        <f>G7</f>
        <v>0</v>
      </c>
    </row>
    <row r="8" spans="2:13">
      <c r="B8" s="415"/>
      <c r="C8" s="565" t="s">
        <v>112</v>
      </c>
      <c r="E8" s="48"/>
      <c r="F8" s="23"/>
      <c r="G8" s="48"/>
      <c r="I8" s="23"/>
      <c r="J8" s="37">
        <f>G8</f>
        <v>0</v>
      </c>
      <c r="L8" s="32" t="e">
        <f>(G8/E8)-1</f>
        <v>#DIV/0!</v>
      </c>
      <c r="M8" s="49"/>
    </row>
    <row r="9" spans="2:13">
      <c r="B9" s="415"/>
      <c r="C9" s="565" t="s">
        <v>113</v>
      </c>
      <c r="E9" s="48"/>
      <c r="F9" s="50"/>
      <c r="G9" s="48"/>
      <c r="H9" s="48"/>
      <c r="I9" s="23"/>
      <c r="J9" s="37">
        <f>G9+H9</f>
        <v>0</v>
      </c>
      <c r="L9" s="32" t="e">
        <f t="shared" ref="L9:L12" si="0">(G9/E9)-1</f>
        <v>#DIV/0!</v>
      </c>
      <c r="M9" s="49"/>
    </row>
    <row r="10" spans="2:13">
      <c r="B10" s="415"/>
      <c r="C10" s="565" t="s">
        <v>114</v>
      </c>
      <c r="E10" s="48"/>
      <c r="F10" s="50"/>
      <c r="G10" s="48"/>
      <c r="H10" s="48"/>
      <c r="I10" s="23"/>
      <c r="J10" s="37">
        <f t="shared" ref="J10:J14" si="1">G10+H10</f>
        <v>0</v>
      </c>
      <c r="L10" s="32" t="e">
        <f t="shared" si="0"/>
        <v>#DIV/0!</v>
      </c>
      <c r="M10" s="49"/>
    </row>
    <row r="11" spans="2:13">
      <c r="B11" s="415"/>
      <c r="C11" s="565" t="s">
        <v>115</v>
      </c>
      <c r="E11" s="48"/>
      <c r="F11" s="50"/>
      <c r="G11" s="48"/>
      <c r="H11" s="48"/>
      <c r="I11" s="23"/>
      <c r="J11" s="37">
        <f t="shared" si="1"/>
        <v>0</v>
      </c>
      <c r="L11" s="32" t="e">
        <f t="shared" si="0"/>
        <v>#DIV/0!</v>
      </c>
      <c r="M11" s="49"/>
    </row>
    <row r="12" spans="2:13">
      <c r="B12" s="415"/>
      <c r="C12" s="565" t="s">
        <v>116</v>
      </c>
      <c r="E12" s="48"/>
      <c r="F12" s="50"/>
      <c r="G12" s="48"/>
      <c r="H12" s="48"/>
      <c r="I12" s="23"/>
      <c r="J12" s="37">
        <f t="shared" si="1"/>
        <v>0</v>
      </c>
      <c r="L12" s="32" t="e">
        <f t="shared" si="0"/>
        <v>#DIV/0!</v>
      </c>
      <c r="M12" s="49"/>
    </row>
    <row r="13" spans="2:13">
      <c r="B13" s="415"/>
      <c r="C13" s="565" t="s">
        <v>117</v>
      </c>
      <c r="E13" s="48"/>
      <c r="F13" s="50"/>
      <c r="G13" s="48"/>
      <c r="H13" s="48"/>
      <c r="I13" s="23"/>
      <c r="J13" s="37">
        <f t="shared" si="1"/>
        <v>0</v>
      </c>
      <c r="L13" s="32" t="e">
        <f>(G13/E13)-1</f>
        <v>#DIV/0!</v>
      </c>
      <c r="M13" s="49"/>
    </row>
    <row r="14" spans="2:13">
      <c r="B14" s="415"/>
      <c r="C14" s="12" t="s">
        <v>118</v>
      </c>
      <c r="E14" s="48"/>
      <c r="F14" s="50"/>
      <c r="G14" s="48"/>
      <c r="H14" s="48"/>
      <c r="I14" s="23"/>
      <c r="J14" s="37">
        <f t="shared" si="1"/>
        <v>0</v>
      </c>
      <c r="L14" s="32" t="e">
        <f>(G14/E14)-1</f>
        <v>#DIV/0!</v>
      </c>
      <c r="M14" s="49"/>
    </row>
    <row r="15" spans="2:13" ht="6" customHeight="1">
      <c r="E15" s="23"/>
      <c r="F15" s="23"/>
      <c r="G15" s="23"/>
      <c r="H15" s="23"/>
      <c r="I15" s="23"/>
      <c r="J15" s="23"/>
      <c r="L15" s="33"/>
      <c r="M15" s="33"/>
    </row>
    <row r="16" spans="2:13" ht="18" customHeight="1">
      <c r="B16" s="9"/>
      <c r="C16" s="9"/>
      <c r="E16" s="24">
        <f>SUM(E8:E15)</f>
        <v>0</v>
      </c>
      <c r="F16" s="23"/>
      <c r="G16" s="24">
        <f>SUM(G7:G15)</f>
        <v>0</v>
      </c>
      <c r="H16" s="24">
        <f>SUM(H9:H15)</f>
        <v>0</v>
      </c>
      <c r="I16" s="23"/>
      <c r="J16" s="24">
        <f>SUM(J7:J15)</f>
        <v>0</v>
      </c>
      <c r="L16" s="32" t="e">
        <f>(G16/E16)-1</f>
        <v>#DIV/0!</v>
      </c>
    </row>
    <row r="17" spans="2:14">
      <c r="C17" s="8"/>
      <c r="L17" s="33"/>
      <c r="M17" s="33"/>
    </row>
    <row r="18" spans="2:14" ht="15" customHeight="1">
      <c r="B18" s="414" t="s">
        <v>119</v>
      </c>
      <c r="C18" s="565" t="s">
        <v>111</v>
      </c>
      <c r="E18" s="23"/>
      <c r="F18" s="23"/>
      <c r="G18" s="48"/>
      <c r="I18" s="23"/>
      <c r="J18" s="37">
        <f>G18</f>
        <v>0</v>
      </c>
      <c r="L18" s="33"/>
      <c r="M18" s="33"/>
    </row>
    <row r="19" spans="2:14" ht="15" customHeight="1">
      <c r="B19" s="415"/>
      <c r="C19" s="565" t="s">
        <v>112</v>
      </c>
      <c r="E19" s="48"/>
      <c r="F19" s="23"/>
      <c r="G19" s="48"/>
      <c r="I19" s="23"/>
      <c r="J19" s="37">
        <f>G19</f>
        <v>0</v>
      </c>
      <c r="L19" s="32" t="e">
        <f>(G19/E19)-1</f>
        <v>#DIV/0!</v>
      </c>
      <c r="M19" s="49"/>
    </row>
    <row r="20" spans="2:14">
      <c r="B20" s="415"/>
      <c r="C20" s="565" t="s">
        <v>113</v>
      </c>
      <c r="E20" s="48"/>
      <c r="F20" s="23"/>
      <c r="G20" s="48"/>
      <c r="H20" s="48"/>
      <c r="I20" s="23"/>
      <c r="J20" s="37">
        <f>G20+H20</f>
        <v>0</v>
      </c>
      <c r="L20" s="32" t="e">
        <f t="shared" ref="L20:L23" si="2">(G20/E20)-1</f>
        <v>#DIV/0!</v>
      </c>
      <c r="M20" s="49"/>
    </row>
    <row r="21" spans="2:14">
      <c r="B21" s="415"/>
      <c r="C21" s="565" t="s">
        <v>114</v>
      </c>
      <c r="E21" s="48"/>
      <c r="F21" s="23"/>
      <c r="G21" s="48"/>
      <c r="H21" s="48"/>
      <c r="I21" s="23"/>
      <c r="J21" s="37">
        <f t="shared" ref="J21:J25" si="3">G21+H21</f>
        <v>0</v>
      </c>
      <c r="L21" s="32" t="e">
        <f t="shared" si="2"/>
        <v>#DIV/0!</v>
      </c>
      <c r="M21" s="49"/>
    </row>
    <row r="22" spans="2:14">
      <c r="B22" s="415"/>
      <c r="C22" s="565" t="s">
        <v>115</v>
      </c>
      <c r="E22" s="48"/>
      <c r="F22" s="23"/>
      <c r="G22" s="48"/>
      <c r="H22" s="48"/>
      <c r="I22" s="23"/>
      <c r="J22" s="37">
        <f t="shared" si="3"/>
        <v>0</v>
      </c>
      <c r="L22" s="32" t="e">
        <f t="shared" si="2"/>
        <v>#DIV/0!</v>
      </c>
      <c r="M22" s="49"/>
    </row>
    <row r="23" spans="2:14">
      <c r="B23" s="415"/>
      <c r="C23" s="565" t="s">
        <v>116</v>
      </c>
      <c r="E23" s="48"/>
      <c r="F23" s="23"/>
      <c r="G23" s="48"/>
      <c r="H23" s="48"/>
      <c r="I23" s="23"/>
      <c r="J23" s="37">
        <f t="shared" si="3"/>
        <v>0</v>
      </c>
      <c r="L23" s="32" t="e">
        <f t="shared" si="2"/>
        <v>#DIV/0!</v>
      </c>
      <c r="M23" s="49"/>
    </row>
    <row r="24" spans="2:14">
      <c r="B24" s="415"/>
      <c r="C24" s="565" t="s">
        <v>117</v>
      </c>
      <c r="E24" s="48"/>
      <c r="F24" s="23"/>
      <c r="G24" s="48"/>
      <c r="H24" s="48"/>
      <c r="I24" s="23"/>
      <c r="J24" s="37">
        <f t="shared" si="3"/>
        <v>0</v>
      </c>
      <c r="L24" s="32" t="e">
        <f>(G24/E24)-1</f>
        <v>#DIV/0!</v>
      </c>
      <c r="M24" s="49"/>
    </row>
    <row r="25" spans="2:14">
      <c r="B25" s="415"/>
      <c r="C25" s="12" t="s">
        <v>118</v>
      </c>
      <c r="E25" s="48"/>
      <c r="F25" s="23"/>
      <c r="G25" s="48"/>
      <c r="H25" s="48"/>
      <c r="I25" s="23"/>
      <c r="J25" s="37">
        <f t="shared" si="3"/>
        <v>0</v>
      </c>
      <c r="L25" s="32" t="e">
        <f>(G25/E25)-1</f>
        <v>#DIV/0!</v>
      </c>
      <c r="M25" s="49"/>
    </row>
    <row r="26" spans="2:14" ht="6" customHeight="1">
      <c r="E26" s="23"/>
      <c r="F26" s="23"/>
      <c r="G26" s="23"/>
      <c r="H26" s="23"/>
      <c r="I26" s="23"/>
      <c r="J26" s="23"/>
      <c r="L26" s="33"/>
      <c r="M26" s="33"/>
    </row>
    <row r="27" spans="2:14" ht="18" customHeight="1">
      <c r="B27" s="9"/>
      <c r="C27" s="9"/>
      <c r="E27" s="24">
        <f>SUM(E19:E26)</f>
        <v>0</v>
      </c>
      <c r="F27" s="23"/>
      <c r="G27" s="24">
        <f>SUM(G18:G26)</f>
        <v>0</v>
      </c>
      <c r="H27" s="24">
        <f>SUM(H20:H26)</f>
        <v>0</v>
      </c>
      <c r="I27" s="23"/>
      <c r="J27" s="24">
        <f>SUM(J18:J26)</f>
        <v>0</v>
      </c>
      <c r="L27" s="32" t="e">
        <f>(G27/E27)-1</f>
        <v>#DIV/0!</v>
      </c>
      <c r="M27" s="33"/>
    </row>
    <row r="28" spans="2:14">
      <c r="C28" s="8"/>
      <c r="E28" s="23"/>
      <c r="F28" s="23"/>
      <c r="G28" s="23"/>
      <c r="H28" s="23"/>
      <c r="I28" s="23"/>
      <c r="J28" s="23"/>
      <c r="L28" s="33"/>
      <c r="M28" s="33"/>
    </row>
    <row r="29" spans="2:14" ht="15" customHeight="1">
      <c r="B29" s="414" t="s">
        <v>120</v>
      </c>
      <c r="C29" s="565" t="s">
        <v>111</v>
      </c>
      <c r="E29" s="23"/>
      <c r="F29" s="23"/>
      <c r="G29" s="48"/>
      <c r="I29" s="23"/>
      <c r="J29" s="37">
        <f>G29</f>
        <v>0</v>
      </c>
      <c r="L29" s="33"/>
      <c r="M29" s="33"/>
      <c r="N29" s="33"/>
    </row>
    <row r="30" spans="2:14">
      <c r="B30" s="415"/>
      <c r="C30" s="565" t="s">
        <v>112</v>
      </c>
      <c r="E30" s="48"/>
      <c r="F30" s="23"/>
      <c r="G30" s="48"/>
      <c r="I30" s="23"/>
      <c r="J30" s="37">
        <f>G30</f>
        <v>0</v>
      </c>
      <c r="L30" s="32" t="e">
        <f>(G30/E30)-1</f>
        <v>#DIV/0!</v>
      </c>
      <c r="M30" s="49"/>
    </row>
    <row r="31" spans="2:14">
      <c r="B31" s="415"/>
      <c r="C31" s="565" t="s">
        <v>113</v>
      </c>
      <c r="E31" s="48"/>
      <c r="F31" s="23"/>
      <c r="G31" s="48"/>
      <c r="H31" s="48"/>
      <c r="I31" s="23"/>
      <c r="J31" s="37">
        <f>G31+H31</f>
        <v>0</v>
      </c>
      <c r="L31" s="32" t="e">
        <f t="shared" ref="L31:L34" si="4">(G31/E31)-1</f>
        <v>#DIV/0!</v>
      </c>
      <c r="M31" s="49"/>
    </row>
    <row r="32" spans="2:14">
      <c r="B32" s="415"/>
      <c r="C32" s="565" t="s">
        <v>114</v>
      </c>
      <c r="E32" s="48"/>
      <c r="F32" s="23"/>
      <c r="G32" s="48"/>
      <c r="H32" s="48"/>
      <c r="I32" s="23"/>
      <c r="J32" s="37">
        <f t="shared" ref="J32:J36" si="5">G32+H32</f>
        <v>0</v>
      </c>
      <c r="L32" s="32" t="e">
        <f t="shared" si="4"/>
        <v>#DIV/0!</v>
      </c>
      <c r="M32" s="49"/>
    </row>
    <row r="33" spans="2:13">
      <c r="B33" s="415"/>
      <c r="C33" s="565" t="s">
        <v>115</v>
      </c>
      <c r="E33" s="48"/>
      <c r="F33" s="23"/>
      <c r="G33" s="48"/>
      <c r="H33" s="48"/>
      <c r="I33" s="23"/>
      <c r="J33" s="37">
        <f t="shared" si="5"/>
        <v>0</v>
      </c>
      <c r="L33" s="32" t="e">
        <f t="shared" si="4"/>
        <v>#DIV/0!</v>
      </c>
      <c r="M33" s="49"/>
    </row>
    <row r="34" spans="2:13">
      <c r="B34" s="415"/>
      <c r="C34" s="565" t="s">
        <v>116</v>
      </c>
      <c r="E34" s="48"/>
      <c r="F34" s="23"/>
      <c r="G34" s="48"/>
      <c r="H34" s="48"/>
      <c r="I34" s="23"/>
      <c r="J34" s="37">
        <f t="shared" si="5"/>
        <v>0</v>
      </c>
      <c r="L34" s="32" t="e">
        <f t="shared" si="4"/>
        <v>#DIV/0!</v>
      </c>
      <c r="M34" s="49"/>
    </row>
    <row r="35" spans="2:13">
      <c r="B35" s="415"/>
      <c r="C35" s="565" t="s">
        <v>117</v>
      </c>
      <c r="E35" s="48"/>
      <c r="F35" s="23"/>
      <c r="G35" s="48"/>
      <c r="H35" s="48"/>
      <c r="I35" s="23"/>
      <c r="J35" s="37">
        <f t="shared" si="5"/>
        <v>0</v>
      </c>
      <c r="L35" s="32" t="e">
        <f>(G35/E35)-1</f>
        <v>#DIV/0!</v>
      </c>
      <c r="M35" s="49"/>
    </row>
    <row r="36" spans="2:13">
      <c r="B36" s="415"/>
      <c r="C36" s="12" t="s">
        <v>118</v>
      </c>
      <c r="E36" s="48"/>
      <c r="F36" s="23"/>
      <c r="G36" s="48"/>
      <c r="H36" s="48"/>
      <c r="I36" s="23"/>
      <c r="J36" s="37">
        <f t="shared" si="5"/>
        <v>0</v>
      </c>
      <c r="L36" s="32" t="e">
        <f>(G36/E36)-1</f>
        <v>#DIV/0!</v>
      </c>
      <c r="M36" s="49"/>
    </row>
    <row r="37" spans="2:13" ht="6" customHeight="1">
      <c r="E37" s="23"/>
      <c r="F37" s="23"/>
      <c r="G37" s="23"/>
      <c r="H37" s="23"/>
      <c r="I37" s="23"/>
      <c r="J37" s="23"/>
      <c r="L37" s="33"/>
      <c r="M37" s="33"/>
    </row>
    <row r="38" spans="2:13" ht="18" customHeight="1">
      <c r="B38" s="9"/>
      <c r="C38" s="9"/>
      <c r="E38" s="24">
        <f>SUM(E30:E37)</f>
        <v>0</v>
      </c>
      <c r="F38" s="23"/>
      <c r="G38" s="24">
        <f>SUM(G29:G37)</f>
        <v>0</v>
      </c>
      <c r="H38" s="24">
        <f>SUM(H31:H37)</f>
        <v>0</v>
      </c>
      <c r="I38" s="23"/>
      <c r="J38" s="24">
        <f>SUM(J29:J37)</f>
        <v>0</v>
      </c>
      <c r="L38" s="32" t="e">
        <f>(G38/E38)-1</f>
        <v>#DIV/0!</v>
      </c>
      <c r="M38" s="33"/>
    </row>
  </sheetData>
  <mergeCells count="12">
    <mergeCell ref="B29:B36"/>
    <mergeCell ref="H4:H5"/>
    <mergeCell ref="B4:B5"/>
    <mergeCell ref="C4:C5"/>
    <mergeCell ref="E4:E5"/>
    <mergeCell ref="G4:G5"/>
    <mergeCell ref="M4:M5"/>
    <mergeCell ref="B2:M2"/>
    <mergeCell ref="J4:J5"/>
    <mergeCell ref="B7:B14"/>
    <mergeCell ref="B18:B25"/>
    <mergeCell ref="L4:L5"/>
  </mergeCells>
  <printOptions horizontalCentered="1"/>
  <pageMargins left="0.70866141732283472" right="0.70866141732283472" top="0.74803149606299213" bottom="0.74803149606299213" header="0.31496062992125984" footer="0.31496062992125984"/>
  <pageSetup paperSize="9"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A6428-40E4-418E-9C6C-CD512019F275}">
  <dimension ref="B1:K183"/>
  <sheetViews>
    <sheetView topLeftCell="A82" zoomScale="70" zoomScaleNormal="70" workbookViewId="0">
      <selection activeCell="B93" sqref="B93:F100"/>
    </sheetView>
  </sheetViews>
  <sheetFormatPr defaultColWidth="9.140625" defaultRowHeight="12.75"/>
  <cols>
    <col min="1" max="1" width="3.140625" customWidth="1"/>
    <col min="2" max="2" width="90.85546875" style="51" customWidth="1"/>
    <col min="3" max="4" width="16.5703125" style="3" customWidth="1"/>
    <col min="5" max="5" width="1.42578125" style="1" customWidth="1"/>
    <col min="6" max="6" width="19.85546875" style="3" customWidth="1"/>
    <col min="9" max="9" width="28.140625" customWidth="1"/>
    <col min="10" max="10" width="108" bestFit="1" customWidth="1"/>
  </cols>
  <sheetData>
    <row r="1" spans="2:10" ht="13.5" thickBot="1"/>
    <row r="2" spans="2:10" ht="42" customHeight="1" thickBot="1">
      <c r="B2" s="436" t="s">
        <v>121</v>
      </c>
      <c r="C2" s="437"/>
      <c r="D2" s="437"/>
      <c r="E2" s="437"/>
      <c r="F2" s="438"/>
    </row>
    <row r="3" spans="2:10" ht="15" customHeight="1" thickBot="1">
      <c r="B3" s="52"/>
      <c r="C3" s="53"/>
      <c r="D3" s="53"/>
      <c r="E3" s="54"/>
      <c r="F3" s="53"/>
    </row>
    <row r="4" spans="2:10" s="60" customFormat="1" ht="48" customHeight="1" thickBot="1">
      <c r="B4" s="55" t="s">
        <v>122</v>
      </c>
      <c r="C4" s="56" t="s">
        <v>40</v>
      </c>
      <c r="D4" s="57" t="s">
        <v>40</v>
      </c>
      <c r="E4" s="58"/>
      <c r="F4" s="59"/>
      <c r="J4"/>
    </row>
    <row r="5" spans="2:10" ht="15" customHeight="1">
      <c r="B5" s="61"/>
      <c r="C5" s="62" t="s">
        <v>40</v>
      </c>
      <c r="D5" s="63" t="s">
        <v>40</v>
      </c>
      <c r="E5" s="64"/>
      <c r="F5" s="65"/>
    </row>
    <row r="6" spans="2:10" ht="30">
      <c r="B6" s="439" t="s">
        <v>123</v>
      </c>
      <c r="C6" s="66" t="s">
        <v>124</v>
      </c>
      <c r="D6" s="67" t="s">
        <v>125</v>
      </c>
      <c r="E6" s="64"/>
      <c r="F6" s="68" t="s">
        <v>126</v>
      </c>
    </row>
    <row r="7" spans="2:10" ht="15" customHeight="1">
      <c r="B7" s="439"/>
      <c r="C7" s="66">
        <f>C9+C12+C15+C18+C21</f>
        <v>0</v>
      </c>
      <c r="D7" s="67">
        <f>D9+D12+D15+D18+D21</f>
        <v>0</v>
      </c>
      <c r="E7" s="64"/>
      <c r="F7" s="68">
        <f>C7+D7</f>
        <v>0</v>
      </c>
    </row>
    <row r="8" spans="2:10" ht="6" customHeight="1">
      <c r="B8" s="69"/>
      <c r="C8" s="70"/>
      <c r="D8" s="71"/>
      <c r="E8" s="72"/>
      <c r="F8" s="73"/>
    </row>
    <row r="9" spans="2:10" ht="30">
      <c r="B9" s="74" t="s">
        <v>127</v>
      </c>
      <c r="C9" s="75">
        <f>C10+C11</f>
        <v>0</v>
      </c>
      <c r="D9" s="76">
        <f>D10+D11</f>
        <v>0</v>
      </c>
      <c r="E9" s="72"/>
      <c r="F9" s="77">
        <f>C9+D9</f>
        <v>0</v>
      </c>
    </row>
    <row r="10" spans="2:10" ht="30">
      <c r="B10" s="78" t="s">
        <v>128</v>
      </c>
      <c r="C10" s="75">
        <f>'1.Det.par logement_per woning'!H38</f>
        <v>0</v>
      </c>
      <c r="D10" s="76">
        <f>'1.Det.par logement_per woning'!H52</f>
        <v>0</v>
      </c>
      <c r="E10" s="72"/>
      <c r="F10" s="77">
        <f t="shared" ref="F10:F29" si="0">C10+D10</f>
        <v>0</v>
      </c>
    </row>
    <row r="11" spans="2:10" ht="30">
      <c r="B11" s="78" t="s">
        <v>129</v>
      </c>
      <c r="C11" s="75">
        <f>'1.Det.par logement_per woning'!I38</f>
        <v>0</v>
      </c>
      <c r="D11" s="76">
        <f>'1.Det.par logement_per woning'!I52</f>
        <v>0</v>
      </c>
      <c r="E11" s="72"/>
      <c r="F11" s="77">
        <f t="shared" si="0"/>
        <v>0</v>
      </c>
    </row>
    <row r="12" spans="2:10" ht="30">
      <c r="B12" s="74" t="s">
        <v>130</v>
      </c>
      <c r="C12" s="75">
        <f>C13+C14</f>
        <v>0</v>
      </c>
      <c r="D12" s="76">
        <f>D13+D14</f>
        <v>0</v>
      </c>
      <c r="E12" s="72"/>
      <c r="F12" s="77">
        <f t="shared" si="0"/>
        <v>0</v>
      </c>
    </row>
    <row r="13" spans="2:10" ht="30">
      <c r="B13" s="78" t="s">
        <v>131</v>
      </c>
      <c r="C13" s="75">
        <f>'1.Det.par logement_per woning'!J38</f>
        <v>0</v>
      </c>
      <c r="D13" s="76">
        <f>'1.Det.par logement_per woning'!J52</f>
        <v>0</v>
      </c>
      <c r="E13" s="72"/>
      <c r="F13" s="77">
        <f t="shared" si="0"/>
        <v>0</v>
      </c>
    </row>
    <row r="14" spans="2:10" ht="30">
      <c r="B14" s="78" t="s">
        <v>132</v>
      </c>
      <c r="C14" s="75">
        <f>'1.Det.par logement_per woning'!K38</f>
        <v>0</v>
      </c>
      <c r="D14" s="76">
        <f>'1.Det.par logement_per woning'!K52</f>
        <v>0</v>
      </c>
      <c r="E14" s="72"/>
      <c r="F14" s="77">
        <f t="shared" si="0"/>
        <v>0</v>
      </c>
    </row>
    <row r="15" spans="2:10" ht="30">
      <c r="B15" s="74" t="s">
        <v>133</v>
      </c>
      <c r="C15" s="75">
        <f>C16+C17</f>
        <v>0</v>
      </c>
      <c r="D15" s="76">
        <f>D16+D17</f>
        <v>0</v>
      </c>
      <c r="E15" s="72"/>
      <c r="F15" s="77">
        <f t="shared" si="0"/>
        <v>0</v>
      </c>
    </row>
    <row r="16" spans="2:10" ht="30">
      <c r="B16" s="78" t="s">
        <v>134</v>
      </c>
      <c r="C16" s="75">
        <f>'1.Det.par logement_per woning'!L38</f>
        <v>0</v>
      </c>
      <c r="D16" s="76">
        <f>'1.Det.par logement_per woning'!L52</f>
        <v>0</v>
      </c>
      <c r="E16" s="72"/>
      <c r="F16" s="77">
        <f t="shared" si="0"/>
        <v>0</v>
      </c>
    </row>
    <row r="17" spans="2:6" s="79" customFormat="1" ht="30">
      <c r="B17" s="78" t="s">
        <v>135</v>
      </c>
      <c r="C17" s="75">
        <f>'1.Det.par logement_per woning'!M38</f>
        <v>0</v>
      </c>
      <c r="D17" s="76">
        <f>'1.Det.par logement_per woning'!M52</f>
        <v>0</v>
      </c>
      <c r="E17" s="72"/>
      <c r="F17" s="77">
        <f t="shared" si="0"/>
        <v>0</v>
      </c>
    </row>
    <row r="18" spans="2:6" ht="30">
      <c r="B18" s="74" t="s">
        <v>136</v>
      </c>
      <c r="C18" s="75">
        <f>C19+C20</f>
        <v>0</v>
      </c>
      <c r="D18" s="76">
        <f>D19+D20</f>
        <v>0</v>
      </c>
      <c r="E18" s="72"/>
      <c r="F18" s="77">
        <f t="shared" si="0"/>
        <v>0</v>
      </c>
    </row>
    <row r="19" spans="2:6" s="79" customFormat="1" ht="30">
      <c r="B19" s="78" t="s">
        <v>137</v>
      </c>
      <c r="C19" s="75">
        <f>'1.Det.par logement_per woning'!N38</f>
        <v>0</v>
      </c>
      <c r="D19" s="76">
        <f>'1.Det.par logement_per woning'!N52</f>
        <v>0</v>
      </c>
      <c r="E19" s="72"/>
      <c r="F19" s="77">
        <f t="shared" si="0"/>
        <v>0</v>
      </c>
    </row>
    <row r="20" spans="2:6" s="79" customFormat="1" ht="30">
      <c r="B20" s="78" t="s">
        <v>138</v>
      </c>
      <c r="C20" s="75">
        <f>'1.Det.par logement_per woning'!O38</f>
        <v>0</v>
      </c>
      <c r="D20" s="76">
        <f>'1.Det.par logement_per woning'!O52</f>
        <v>0</v>
      </c>
      <c r="E20" s="72"/>
      <c r="F20" s="77">
        <f t="shared" si="0"/>
        <v>0</v>
      </c>
    </row>
    <row r="21" spans="2:6" ht="30">
      <c r="B21" s="74" t="s">
        <v>139</v>
      </c>
      <c r="C21" s="75">
        <f>C22+C23</f>
        <v>0</v>
      </c>
      <c r="D21" s="76">
        <f>D22+D23</f>
        <v>0</v>
      </c>
      <c r="E21" s="72"/>
      <c r="F21" s="77">
        <f t="shared" si="0"/>
        <v>0</v>
      </c>
    </row>
    <row r="22" spans="2:6" s="79" customFormat="1" ht="30">
      <c r="B22" s="78" t="s">
        <v>140</v>
      </c>
      <c r="C22" s="75">
        <f>'1.Det.par logement_per woning'!P38</f>
        <v>0</v>
      </c>
      <c r="D22" s="76">
        <f>'1.Det.par logement_per woning'!P52</f>
        <v>0</v>
      </c>
      <c r="E22" s="72"/>
      <c r="F22" s="77">
        <f t="shared" si="0"/>
        <v>0</v>
      </c>
    </row>
    <row r="23" spans="2:6" s="60" customFormat="1" ht="30">
      <c r="B23" s="78" t="s">
        <v>141</v>
      </c>
      <c r="C23" s="75">
        <f>'1.Det.par logement_per woning'!Q38</f>
        <v>0</v>
      </c>
      <c r="D23" s="76">
        <f>'1.Det.par logement_per woning'!Q52</f>
        <v>0</v>
      </c>
      <c r="E23" s="72"/>
      <c r="F23" s="77">
        <f t="shared" si="0"/>
        <v>0</v>
      </c>
    </row>
    <row r="24" spans="2:6" s="60" customFormat="1" ht="6" customHeight="1">
      <c r="B24" s="80"/>
      <c r="C24" s="70"/>
      <c r="D24" s="71"/>
      <c r="E24" s="72"/>
      <c r="F24" s="77" t="s">
        <v>40</v>
      </c>
    </row>
    <row r="25" spans="2:6" s="60" customFormat="1" ht="30">
      <c r="B25" s="74" t="s">
        <v>142</v>
      </c>
      <c r="C25" s="75">
        <f>C9+C12</f>
        <v>0</v>
      </c>
      <c r="D25" s="76">
        <f>D9+D12</f>
        <v>0</v>
      </c>
      <c r="E25" s="72"/>
      <c r="F25" s="77">
        <f t="shared" si="0"/>
        <v>0</v>
      </c>
    </row>
    <row r="26" spans="2:6" s="60" customFormat="1" ht="30">
      <c r="B26" s="74" t="s">
        <v>143</v>
      </c>
      <c r="C26" s="75">
        <f>C15+C18+C21</f>
        <v>0</v>
      </c>
      <c r="D26" s="76">
        <f>D15+D18+D21</f>
        <v>0</v>
      </c>
      <c r="E26" s="72"/>
      <c r="F26" s="77">
        <f t="shared" si="0"/>
        <v>0</v>
      </c>
    </row>
    <row r="27" spans="2:6" s="79" customFormat="1" ht="6" customHeight="1">
      <c r="B27" s="80"/>
      <c r="C27" s="70"/>
      <c r="D27" s="71"/>
      <c r="E27" s="72"/>
      <c r="F27" s="77" t="s">
        <v>40</v>
      </c>
    </row>
    <row r="28" spans="2:6" s="79" customFormat="1" ht="30">
      <c r="B28" s="74" t="s">
        <v>144</v>
      </c>
      <c r="C28" s="75">
        <f t="shared" ref="C28:D29" si="1">C10+C13+C16+C19+C22</f>
        <v>0</v>
      </c>
      <c r="D28" s="76">
        <f t="shared" si="1"/>
        <v>0</v>
      </c>
      <c r="E28" s="72"/>
      <c r="F28" s="77">
        <f t="shared" si="0"/>
        <v>0</v>
      </c>
    </row>
    <row r="29" spans="2:6" s="79" customFormat="1" ht="30">
      <c r="B29" s="74" t="s">
        <v>145</v>
      </c>
      <c r="C29" s="75">
        <f t="shared" si="1"/>
        <v>0</v>
      </c>
      <c r="D29" s="76">
        <f t="shared" si="1"/>
        <v>0</v>
      </c>
      <c r="E29" s="72"/>
      <c r="F29" s="77">
        <f t="shared" si="0"/>
        <v>0</v>
      </c>
    </row>
    <row r="30" spans="2:6" ht="15">
      <c r="B30" s="69"/>
      <c r="C30" s="81"/>
      <c r="D30" s="82"/>
      <c r="E30" s="58"/>
      <c r="F30" s="83"/>
    </row>
    <row r="31" spans="2:6" ht="30">
      <c r="B31" s="439" t="s">
        <v>146</v>
      </c>
      <c r="C31" s="66" t="s">
        <v>124</v>
      </c>
      <c r="D31" s="67" t="s">
        <v>125</v>
      </c>
      <c r="E31" s="64"/>
      <c r="F31" s="68" t="s">
        <v>126</v>
      </c>
    </row>
    <row r="32" spans="2:6" ht="15">
      <c r="B32" s="439"/>
      <c r="C32" s="84">
        <f>C9*1+C12*2+C15*3+C18*4+C21*5</f>
        <v>0</v>
      </c>
      <c r="D32" s="85">
        <f>D9*1+D12*2+D15*3+D18*4+D21*5</f>
        <v>0</v>
      </c>
      <c r="E32" s="58"/>
      <c r="F32" s="86">
        <f>C32+D32</f>
        <v>0</v>
      </c>
    </row>
    <row r="33" spans="2:11" ht="15" customHeight="1">
      <c r="B33" s="69"/>
      <c r="C33" s="81"/>
      <c r="D33" s="82"/>
      <c r="E33" s="58"/>
      <c r="F33" s="83"/>
      <c r="G33" s="60"/>
    </row>
    <row r="34" spans="2:11" ht="30" customHeight="1">
      <c r="B34" s="439" t="s">
        <v>147</v>
      </c>
      <c r="C34" s="66" t="s">
        <v>148</v>
      </c>
      <c r="D34" s="67" t="s">
        <v>149</v>
      </c>
      <c r="E34" s="58"/>
      <c r="F34" s="68" t="s">
        <v>150</v>
      </c>
      <c r="H34" t="s">
        <v>40</v>
      </c>
      <c r="I34" s="417" t="s">
        <v>151</v>
      </c>
      <c r="J34" s="418"/>
      <c r="K34" s="419"/>
    </row>
    <row r="35" spans="2:11" ht="15" customHeight="1">
      <c r="B35" s="439"/>
      <c r="C35" s="84">
        <f>SUM(C36:C39)</f>
        <v>0</v>
      </c>
      <c r="D35" s="67">
        <f>SUM(D36:D39)</f>
        <v>0</v>
      </c>
      <c r="E35" s="58"/>
      <c r="F35" s="86">
        <f>SUM(F36:F39)</f>
        <v>0</v>
      </c>
      <c r="I35" s="420"/>
      <c r="J35" s="421"/>
      <c r="K35" s="422"/>
    </row>
    <row r="36" spans="2:11" ht="6" customHeight="1">
      <c r="B36" s="69"/>
      <c r="C36" s="81"/>
      <c r="D36" s="82"/>
      <c r="E36" s="58"/>
      <c r="F36" s="83"/>
    </row>
    <row r="37" spans="2:11" ht="30">
      <c r="B37" s="74" t="s">
        <v>152</v>
      </c>
      <c r="C37" s="39">
        <v>0</v>
      </c>
      <c r="D37" s="40">
        <v>0</v>
      </c>
      <c r="E37" s="72"/>
      <c r="F37" s="77">
        <f>C37+D37</f>
        <v>0</v>
      </c>
      <c r="I37" s="87" t="s">
        <v>153</v>
      </c>
      <c r="J37" s="87" t="s">
        <v>154</v>
      </c>
      <c r="K37" s="88" t="e">
        <f>C7*0.4+#REF!*1</f>
        <v>#REF!</v>
      </c>
    </row>
    <row r="38" spans="2:11" ht="51">
      <c r="B38" s="74" t="s">
        <v>155</v>
      </c>
      <c r="C38" s="39">
        <v>0</v>
      </c>
      <c r="D38" s="40">
        <v>0</v>
      </c>
      <c r="E38" s="72"/>
      <c r="F38" s="77">
        <f>C38+D38</f>
        <v>0</v>
      </c>
      <c r="I38" s="87" t="s">
        <v>156</v>
      </c>
      <c r="J38" s="87" t="s">
        <v>157</v>
      </c>
      <c r="K38" s="88" t="e">
        <f>IF(F29&gt;=(2+IF(K37&lt;50,0,IF(K37&lt;100,1,IF(K37&lt;150,2,IF(K37&lt;200,3,IF(K37&lt;250,4,5)))))),F29,(2+IF(K37&lt;50,0,IF(K37&lt;100,1,IF(K37&lt;150,2,IF(K37&lt;200,3,IF(K37&lt;250,4,5)))))))</f>
        <v>#REF!</v>
      </c>
    </row>
    <row r="39" spans="2:11" s="60" customFormat="1" ht="30">
      <c r="B39" s="74" t="s">
        <v>158</v>
      </c>
      <c r="C39" s="39">
        <v>0</v>
      </c>
      <c r="D39" s="40">
        <v>0</v>
      </c>
      <c r="E39" s="72"/>
      <c r="F39" s="77">
        <f>C39+D39</f>
        <v>0</v>
      </c>
    </row>
    <row r="40" spans="2:11" s="60" customFormat="1" ht="15">
      <c r="B40" s="69"/>
      <c r="C40" s="81"/>
      <c r="D40" s="82"/>
      <c r="E40" s="58"/>
      <c r="F40" s="83"/>
    </row>
    <row r="41" spans="2:11" s="60" customFormat="1" ht="29.1" customHeight="1">
      <c r="B41" s="89" t="s">
        <v>159</v>
      </c>
      <c r="C41" s="84"/>
      <c r="D41" s="85"/>
      <c r="E41" s="58"/>
      <c r="F41" s="86">
        <f>SUM(F42:F45)</f>
        <v>0</v>
      </c>
      <c r="I41" s="423" t="s">
        <v>160</v>
      </c>
      <c r="J41" s="423"/>
      <c r="K41" s="423"/>
    </row>
    <row r="42" spans="2:11" s="60" customFormat="1" ht="6" customHeight="1">
      <c r="B42" s="69"/>
      <c r="C42" s="81"/>
      <c r="D42" s="82"/>
      <c r="E42" s="58"/>
      <c r="F42" s="83"/>
    </row>
    <row r="43" spans="2:11" s="60" customFormat="1" ht="30">
      <c r="B43" s="74" t="s">
        <v>161</v>
      </c>
      <c r="C43" s="90"/>
      <c r="D43" s="91"/>
      <c r="E43" s="72"/>
      <c r="F43" s="41">
        <v>0</v>
      </c>
      <c r="I43"/>
      <c r="J43"/>
      <c r="K43"/>
    </row>
    <row r="44" spans="2:11" s="60" customFormat="1" ht="30">
      <c r="B44" s="74" t="s">
        <v>162</v>
      </c>
      <c r="C44" s="90"/>
      <c r="D44" s="91"/>
      <c r="E44" s="72"/>
      <c r="F44" s="41">
        <v>0</v>
      </c>
      <c r="I44" s="87" t="s">
        <v>163</v>
      </c>
      <c r="J44" s="92" t="s">
        <v>164</v>
      </c>
      <c r="K44" s="88">
        <f>F32*1</f>
        <v>0</v>
      </c>
    </row>
    <row r="45" spans="2:11" s="60" customFormat="1" ht="30">
      <c r="B45" s="74" t="s">
        <v>165</v>
      </c>
      <c r="C45" s="90"/>
      <c r="D45" s="91"/>
      <c r="E45" s="72"/>
      <c r="F45" s="41">
        <v>0</v>
      </c>
    </row>
    <row r="46" spans="2:11" ht="15" customHeight="1">
      <c r="B46" s="69"/>
      <c r="C46" s="81"/>
      <c r="D46" s="82"/>
      <c r="E46" s="58"/>
      <c r="F46" s="83"/>
    </row>
    <row r="47" spans="2:11" ht="30">
      <c r="B47" s="89" t="s">
        <v>166</v>
      </c>
      <c r="C47" s="84"/>
      <c r="D47" s="85"/>
      <c r="E47" s="58"/>
      <c r="F47" s="86">
        <f>SUM(F48:F50)</f>
        <v>0</v>
      </c>
    </row>
    <row r="48" spans="2:11" s="60" customFormat="1" ht="6" customHeight="1">
      <c r="B48" s="69"/>
      <c r="C48" s="81"/>
      <c r="D48" s="82"/>
      <c r="E48" s="58"/>
      <c r="F48" s="83"/>
    </row>
    <row r="49" spans="2:10" s="60" customFormat="1" ht="30">
      <c r="B49" s="74" t="s">
        <v>167</v>
      </c>
      <c r="C49" s="90"/>
      <c r="D49" s="91"/>
      <c r="E49" s="72"/>
      <c r="F49" s="41">
        <v>0</v>
      </c>
    </row>
    <row r="50" spans="2:10" s="60" customFormat="1" ht="30">
      <c r="B50" s="74" t="s">
        <v>168</v>
      </c>
      <c r="C50" s="90"/>
      <c r="D50" s="91"/>
      <c r="E50" s="72"/>
      <c r="F50" s="41">
        <v>0</v>
      </c>
    </row>
    <row r="51" spans="2:10" s="60" customFormat="1" ht="15">
      <c r="B51" s="69"/>
      <c r="C51" s="81"/>
      <c r="D51" s="82"/>
      <c r="E51" s="58"/>
      <c r="F51" s="83"/>
    </row>
    <row r="52" spans="2:10" s="93" customFormat="1" ht="30">
      <c r="B52" s="89" t="s">
        <v>169</v>
      </c>
      <c r="C52" s="84"/>
      <c r="D52" s="85"/>
      <c r="E52" s="58"/>
      <c r="F52" s="86">
        <f>SUM(F53:F55)</f>
        <v>0</v>
      </c>
    </row>
    <row r="53" spans="2:10" s="93" customFormat="1" ht="6" customHeight="1">
      <c r="B53" s="69"/>
      <c r="C53" s="81"/>
      <c r="D53" s="82"/>
      <c r="E53" s="58"/>
      <c r="F53" s="83"/>
    </row>
    <row r="54" spans="2:10" s="93" customFormat="1" ht="60">
      <c r="B54" s="74" t="s">
        <v>170</v>
      </c>
      <c r="C54" s="90"/>
      <c r="D54" s="91"/>
      <c r="E54" s="72"/>
      <c r="F54" s="41">
        <v>0</v>
      </c>
    </row>
    <row r="55" spans="2:10" s="93" customFormat="1" ht="56.1" customHeight="1">
      <c r="B55" s="74" t="s">
        <v>171</v>
      </c>
      <c r="C55" s="90"/>
      <c r="D55" s="91"/>
      <c r="E55" s="72"/>
      <c r="F55" s="41">
        <v>0</v>
      </c>
    </row>
    <row r="56" spans="2:10" ht="6" customHeight="1" thickBot="1">
      <c r="B56" s="94"/>
      <c r="C56" s="95"/>
      <c r="D56" s="96"/>
      <c r="E56" s="72"/>
      <c r="F56" s="97"/>
    </row>
    <row r="57" spans="2:10" ht="15" customHeight="1" thickBot="1">
      <c r="B57" s="98"/>
      <c r="C57" s="99"/>
      <c r="D57" s="99"/>
      <c r="E57" s="64"/>
      <c r="F57" s="99"/>
    </row>
    <row r="58" spans="2:10" s="60" customFormat="1" ht="38.25" thickBot="1">
      <c r="B58" s="100" t="s">
        <v>172</v>
      </c>
      <c r="C58" s="101"/>
      <c r="D58" s="102"/>
      <c r="E58" s="58"/>
      <c r="F58" s="103" t="s">
        <v>173</v>
      </c>
      <c r="G58"/>
      <c r="H58"/>
      <c r="J58"/>
    </row>
    <row r="59" spans="2:10" ht="15" customHeight="1">
      <c r="B59" s="104"/>
      <c r="C59" s="99"/>
      <c r="D59" s="105"/>
      <c r="E59" s="64"/>
      <c r="F59" s="65"/>
    </row>
    <row r="60" spans="2:10" ht="30">
      <c r="B60" s="89" t="s">
        <v>174</v>
      </c>
      <c r="C60" s="84"/>
      <c r="D60" s="85"/>
      <c r="E60" s="58"/>
      <c r="F60" s="86">
        <f>SUM(F61:F64)</f>
        <v>0</v>
      </c>
    </row>
    <row r="61" spans="2:10" ht="6" customHeight="1">
      <c r="B61" s="69"/>
      <c r="C61" s="81"/>
      <c r="D61" s="82"/>
      <c r="E61" s="58"/>
      <c r="F61" s="83"/>
    </row>
    <row r="62" spans="2:10" ht="30">
      <c r="B62" s="74" t="s">
        <v>152</v>
      </c>
      <c r="C62" s="90"/>
      <c r="D62" s="91"/>
      <c r="E62" s="72"/>
      <c r="F62" s="41">
        <v>0</v>
      </c>
    </row>
    <row r="63" spans="2:10" ht="30">
      <c r="B63" s="74" t="s">
        <v>155</v>
      </c>
      <c r="C63" s="90"/>
      <c r="D63" s="91"/>
      <c r="E63" s="72"/>
      <c r="F63" s="41">
        <v>0</v>
      </c>
    </row>
    <row r="64" spans="2:10" s="60" customFormat="1" ht="30">
      <c r="B64" s="74" t="s">
        <v>158</v>
      </c>
      <c r="C64" s="90"/>
      <c r="D64" s="91"/>
      <c r="E64" s="72"/>
      <c r="F64" s="41">
        <v>0</v>
      </c>
    </row>
    <row r="65" spans="2:10" s="60" customFormat="1" ht="15">
      <c r="B65" s="69"/>
      <c r="C65" s="81"/>
      <c r="D65" s="82"/>
      <c r="E65" s="58"/>
      <c r="F65" s="83"/>
    </row>
    <row r="66" spans="2:10" s="60" customFormat="1" ht="30">
      <c r="B66" s="89" t="s">
        <v>175</v>
      </c>
      <c r="C66" s="84"/>
      <c r="D66" s="85"/>
      <c r="E66" s="58"/>
      <c r="F66" s="86">
        <f>SUM(F67:F70)</f>
        <v>0</v>
      </c>
    </row>
    <row r="67" spans="2:10" s="60" customFormat="1" ht="6" customHeight="1">
      <c r="B67" s="69"/>
      <c r="C67" s="81"/>
      <c r="D67" s="82"/>
      <c r="E67" s="58"/>
      <c r="F67" s="83"/>
    </row>
    <row r="68" spans="2:10" s="60" customFormat="1" ht="30">
      <c r="B68" s="74" t="s">
        <v>176</v>
      </c>
      <c r="C68" s="90"/>
      <c r="D68" s="91"/>
      <c r="E68" s="72"/>
      <c r="F68" s="41">
        <v>0</v>
      </c>
    </row>
    <row r="69" spans="2:10" s="60" customFormat="1" ht="30">
      <c r="B69" s="74" t="s">
        <v>162</v>
      </c>
      <c r="C69" s="90"/>
      <c r="D69" s="91"/>
      <c r="E69" s="72"/>
      <c r="F69" s="41">
        <v>0</v>
      </c>
    </row>
    <row r="70" spans="2:10" s="60" customFormat="1" ht="30">
      <c r="B70" s="74" t="s">
        <v>165</v>
      </c>
      <c r="C70" s="90"/>
      <c r="D70" s="91"/>
      <c r="E70" s="72"/>
      <c r="F70" s="41">
        <v>0</v>
      </c>
    </row>
    <row r="71" spans="2:10" ht="15" customHeight="1">
      <c r="B71" s="69"/>
      <c r="C71" s="81"/>
      <c r="D71" s="82"/>
      <c r="E71" s="58"/>
      <c r="F71" s="83"/>
    </row>
    <row r="72" spans="2:10" ht="30">
      <c r="B72" s="89" t="s">
        <v>177</v>
      </c>
      <c r="C72" s="84"/>
      <c r="D72" s="85"/>
      <c r="E72" s="58"/>
      <c r="F72" s="42" t="s">
        <v>40</v>
      </c>
    </row>
    <row r="73" spans="2:10" s="60" customFormat="1" ht="15">
      <c r="B73" s="69"/>
      <c r="C73" s="81"/>
      <c r="D73" s="82"/>
      <c r="E73" s="58"/>
      <c r="F73" s="83"/>
    </row>
    <row r="74" spans="2:10" s="93" customFormat="1" ht="30">
      <c r="B74" s="89" t="s">
        <v>178</v>
      </c>
      <c r="C74" s="84"/>
      <c r="D74" s="85"/>
      <c r="E74" s="58"/>
      <c r="F74" s="42" t="s">
        <v>40</v>
      </c>
    </row>
    <row r="75" spans="2:10" s="60" customFormat="1" ht="6" customHeight="1" thickBot="1">
      <c r="B75" s="94"/>
      <c r="C75" s="106"/>
      <c r="D75" s="107"/>
      <c r="E75" s="58"/>
      <c r="F75" s="108"/>
    </row>
    <row r="76" spans="2:10" ht="15" customHeight="1" thickBot="1">
      <c r="B76" s="98"/>
      <c r="C76" s="99"/>
      <c r="D76" s="99"/>
      <c r="E76" s="64"/>
      <c r="F76" s="99"/>
    </row>
    <row r="77" spans="2:10" s="60" customFormat="1" ht="42.75" thickBot="1">
      <c r="B77" s="109" t="s">
        <v>179</v>
      </c>
      <c r="C77" s="101"/>
      <c r="D77" s="102"/>
      <c r="E77" s="58"/>
      <c r="F77" s="59"/>
      <c r="J77"/>
    </row>
    <row r="78" spans="2:10" ht="15" customHeight="1">
      <c r="B78" s="104"/>
      <c r="C78" s="99"/>
      <c r="D78" s="105"/>
      <c r="E78" s="64"/>
      <c r="F78" s="65"/>
    </row>
    <row r="79" spans="2:10" ht="30">
      <c r="B79" s="89" t="s">
        <v>180</v>
      </c>
      <c r="C79" s="84"/>
      <c r="D79" s="85"/>
      <c r="E79" s="58"/>
      <c r="F79" s="86">
        <f>SUM(F80:F83)</f>
        <v>0</v>
      </c>
    </row>
    <row r="80" spans="2:10" ht="6" customHeight="1">
      <c r="B80" s="69"/>
      <c r="C80" s="81"/>
      <c r="D80" s="82"/>
      <c r="E80" s="58"/>
      <c r="F80" s="83"/>
    </row>
    <row r="81" spans="2:10" ht="30">
      <c r="B81" s="74" t="s">
        <v>152</v>
      </c>
      <c r="C81" s="90"/>
      <c r="D81" s="91"/>
      <c r="E81" s="72"/>
      <c r="F81" s="110">
        <f>F37+F62</f>
        <v>0</v>
      </c>
    </row>
    <row r="82" spans="2:10" ht="30">
      <c r="B82" s="74" t="s">
        <v>155</v>
      </c>
      <c r="C82" s="90"/>
      <c r="D82" s="91"/>
      <c r="E82" s="72"/>
      <c r="F82" s="110">
        <f>F38+F63</f>
        <v>0</v>
      </c>
    </row>
    <row r="83" spans="2:10" s="60" customFormat="1" ht="30">
      <c r="B83" s="74" t="s">
        <v>158</v>
      </c>
      <c r="C83" s="90"/>
      <c r="D83" s="91"/>
      <c r="E83" s="72"/>
      <c r="F83" s="110">
        <f>F39+F64</f>
        <v>0</v>
      </c>
    </row>
    <row r="84" spans="2:10" s="60" customFormat="1" ht="15">
      <c r="B84" s="69"/>
      <c r="C84" s="81"/>
      <c r="D84" s="82"/>
      <c r="E84" s="58"/>
      <c r="F84" s="83"/>
    </row>
    <row r="85" spans="2:10" s="60" customFormat="1" ht="30">
      <c r="B85" s="89" t="s">
        <v>181</v>
      </c>
      <c r="C85" s="84"/>
      <c r="D85" s="85"/>
      <c r="E85" s="58"/>
      <c r="F85" s="86">
        <f>F87+F88+F89</f>
        <v>0</v>
      </c>
    </row>
    <row r="86" spans="2:10" s="60" customFormat="1" ht="6" customHeight="1">
      <c r="B86" s="69"/>
      <c r="C86" s="81"/>
      <c r="D86" s="82"/>
      <c r="E86" s="58"/>
      <c r="F86" s="83"/>
    </row>
    <row r="87" spans="2:10" s="60" customFormat="1" ht="30">
      <c r="B87" s="74" t="s">
        <v>161</v>
      </c>
      <c r="C87" s="90"/>
      <c r="D87" s="91"/>
      <c r="E87" s="72"/>
      <c r="F87" s="110">
        <f>F43+F68</f>
        <v>0</v>
      </c>
    </row>
    <row r="88" spans="2:10" s="60" customFormat="1" ht="30">
      <c r="B88" s="74" t="s">
        <v>162</v>
      </c>
      <c r="C88" s="90"/>
      <c r="D88" s="91"/>
      <c r="E88" s="72"/>
      <c r="F88" s="110">
        <f>F44+F69</f>
        <v>0</v>
      </c>
    </row>
    <row r="89" spans="2:10" s="60" customFormat="1" ht="30">
      <c r="B89" s="74" t="s">
        <v>165</v>
      </c>
      <c r="C89" s="90"/>
      <c r="D89" s="91"/>
      <c r="E89" s="72"/>
      <c r="F89" s="110">
        <f>F45+F70</f>
        <v>0</v>
      </c>
    </row>
    <row r="90" spans="2:10" s="60" customFormat="1" ht="6" customHeight="1" thickBot="1">
      <c r="B90" s="94"/>
      <c r="C90" s="106"/>
      <c r="D90" s="107"/>
      <c r="E90" s="58"/>
      <c r="F90" s="108"/>
    </row>
    <row r="91" spans="2:10" ht="15" customHeight="1" thickBot="1">
      <c r="B91" s="98"/>
      <c r="C91" s="99"/>
      <c r="D91" s="99"/>
      <c r="E91" s="64"/>
      <c r="F91" s="99"/>
    </row>
    <row r="92" spans="2:10" s="60" customFormat="1" ht="48" customHeight="1" thickBot="1">
      <c r="B92" s="424" t="s">
        <v>182</v>
      </c>
      <c r="C92" s="425"/>
      <c r="D92" s="425"/>
      <c r="E92" s="425"/>
      <c r="F92" s="426"/>
      <c r="J92"/>
    </row>
    <row r="93" spans="2:10" ht="15" customHeight="1">
      <c r="B93" s="427"/>
      <c r="C93" s="428"/>
      <c r="D93" s="428"/>
      <c r="E93" s="428"/>
      <c r="F93" s="429"/>
    </row>
    <row r="94" spans="2:10" ht="15" customHeight="1">
      <c r="B94" s="430"/>
      <c r="C94" s="431"/>
      <c r="D94" s="431"/>
      <c r="E94" s="431"/>
      <c r="F94" s="432"/>
    </row>
    <row r="95" spans="2:10" ht="15" customHeight="1">
      <c r="B95" s="430"/>
      <c r="C95" s="431"/>
      <c r="D95" s="431"/>
      <c r="E95" s="431"/>
      <c r="F95" s="432"/>
    </row>
    <row r="96" spans="2:10" s="60" customFormat="1" ht="15">
      <c r="B96" s="430"/>
      <c r="C96" s="431"/>
      <c r="D96" s="431"/>
      <c r="E96" s="431"/>
      <c r="F96" s="432"/>
    </row>
    <row r="97" spans="2:6" s="60" customFormat="1" ht="15">
      <c r="B97" s="430"/>
      <c r="C97" s="431"/>
      <c r="D97" s="431"/>
      <c r="E97" s="431"/>
      <c r="F97" s="432"/>
    </row>
    <row r="98" spans="2:6" s="60" customFormat="1" ht="15">
      <c r="B98" s="430"/>
      <c r="C98" s="431"/>
      <c r="D98" s="431"/>
      <c r="E98" s="431"/>
      <c r="F98" s="432"/>
    </row>
    <row r="99" spans="2:6" s="60" customFormat="1" ht="15">
      <c r="B99" s="430"/>
      <c r="C99" s="431"/>
      <c r="D99" s="431"/>
      <c r="E99" s="431"/>
      <c r="F99" s="432"/>
    </row>
    <row r="100" spans="2:6" s="60" customFormat="1" ht="6" customHeight="1" thickBot="1">
      <c r="B100" s="433"/>
      <c r="C100" s="434"/>
      <c r="D100" s="434"/>
      <c r="E100" s="434"/>
      <c r="F100" s="435"/>
    </row>
    <row r="101" spans="2:6" s="114" customFormat="1" ht="15">
      <c r="B101" s="111"/>
      <c r="C101" s="112"/>
      <c r="D101" s="112"/>
      <c r="E101" s="113"/>
      <c r="F101" s="112"/>
    </row>
    <row r="105" spans="2:6" ht="12.75" customHeight="1"/>
    <row r="115" spans="2:6" ht="43.5" customHeight="1"/>
    <row r="116" spans="2:6" s="60" customFormat="1" ht="15">
      <c r="B116" s="51"/>
      <c r="C116" s="3"/>
      <c r="D116" s="3"/>
      <c r="E116" s="1"/>
      <c r="F116" s="3"/>
    </row>
    <row r="117" spans="2:6" s="60" customFormat="1" ht="15.75" customHeight="1">
      <c r="B117" s="51"/>
      <c r="C117" s="3"/>
      <c r="D117" s="3"/>
      <c r="E117" s="1"/>
      <c r="F117" s="3"/>
    </row>
    <row r="118" spans="2:6" s="60" customFormat="1" ht="15.75" customHeight="1">
      <c r="B118" s="51"/>
      <c r="C118" s="3"/>
      <c r="D118" s="3"/>
      <c r="E118" s="1"/>
      <c r="F118" s="3"/>
    </row>
    <row r="119" spans="2:6" s="60" customFormat="1" ht="16.5" customHeight="1">
      <c r="B119" s="51"/>
      <c r="C119" s="3"/>
      <c r="D119" s="3"/>
      <c r="E119" s="1"/>
      <c r="F119" s="3"/>
    </row>
    <row r="120" spans="2:6" s="60" customFormat="1" ht="16.5" customHeight="1">
      <c r="B120" s="51"/>
      <c r="C120" s="3"/>
      <c r="D120" s="3"/>
      <c r="E120" s="1"/>
      <c r="F120" s="3"/>
    </row>
    <row r="121" spans="2:6" s="60" customFormat="1" ht="15">
      <c r="B121" s="51"/>
      <c r="C121" s="3"/>
      <c r="D121" s="3"/>
      <c r="E121" s="1"/>
      <c r="F121" s="3"/>
    </row>
    <row r="122" spans="2:6" s="60" customFormat="1" ht="15">
      <c r="B122" s="51"/>
      <c r="C122" s="3"/>
      <c r="D122" s="3"/>
      <c r="E122" s="1"/>
      <c r="F122" s="3"/>
    </row>
    <row r="123" spans="2:6" s="60" customFormat="1" ht="15">
      <c r="B123" s="51"/>
      <c r="C123" s="3"/>
      <c r="D123" s="3"/>
      <c r="E123" s="1"/>
      <c r="F123" s="3"/>
    </row>
    <row r="124" spans="2:6" s="60" customFormat="1" ht="15">
      <c r="B124" s="51"/>
      <c r="C124" s="3"/>
      <c r="D124" s="3"/>
      <c r="E124" s="1"/>
      <c r="F124" s="3"/>
    </row>
    <row r="125" spans="2:6" s="60" customFormat="1" ht="15">
      <c r="B125" s="51"/>
      <c r="C125" s="3"/>
      <c r="D125" s="3"/>
      <c r="E125" s="1"/>
      <c r="F125" s="3"/>
    </row>
    <row r="126" spans="2:6" s="60" customFormat="1" ht="15">
      <c r="B126" s="51"/>
      <c r="C126" s="3"/>
      <c r="D126" s="3"/>
      <c r="E126" s="1"/>
      <c r="F126" s="3"/>
    </row>
    <row r="127" spans="2:6" s="60" customFormat="1" ht="15">
      <c r="B127" s="51"/>
      <c r="C127" s="3"/>
      <c r="D127" s="3"/>
      <c r="E127" s="1"/>
      <c r="F127" s="3"/>
    </row>
    <row r="128" spans="2:6" s="60" customFormat="1" ht="15">
      <c r="B128" s="51"/>
      <c r="C128" s="3"/>
      <c r="D128" s="3"/>
      <c r="E128" s="1"/>
      <c r="F128" s="3"/>
    </row>
    <row r="129" spans="2:6" s="60" customFormat="1" ht="15">
      <c r="B129" s="51"/>
      <c r="C129" s="3"/>
      <c r="D129" s="3"/>
      <c r="E129" s="1"/>
      <c r="F129" s="3"/>
    </row>
    <row r="130" spans="2:6" s="60" customFormat="1" ht="15">
      <c r="B130" s="51"/>
      <c r="C130" s="3"/>
      <c r="D130" s="3"/>
      <c r="E130" s="1"/>
      <c r="F130" s="3"/>
    </row>
    <row r="131" spans="2:6" s="60" customFormat="1" ht="15">
      <c r="B131" s="51"/>
      <c r="C131" s="3"/>
      <c r="D131" s="3"/>
      <c r="E131" s="1"/>
      <c r="F131" s="3"/>
    </row>
    <row r="132" spans="2:6" s="60" customFormat="1" ht="15">
      <c r="B132" s="51"/>
      <c r="C132" s="3"/>
      <c r="D132" s="3"/>
      <c r="E132" s="1"/>
      <c r="F132" s="3"/>
    </row>
    <row r="133" spans="2:6" s="60" customFormat="1" ht="15">
      <c r="B133" s="51"/>
      <c r="C133" s="3"/>
      <c r="D133" s="3"/>
      <c r="E133" s="1"/>
      <c r="F133" s="3"/>
    </row>
    <row r="134" spans="2:6" s="60" customFormat="1" ht="15">
      <c r="B134" s="51"/>
      <c r="C134" s="3"/>
      <c r="D134" s="3"/>
      <c r="E134" s="1"/>
      <c r="F134" s="3"/>
    </row>
    <row r="135" spans="2:6" s="60" customFormat="1" ht="15">
      <c r="B135" s="51"/>
      <c r="C135" s="3"/>
      <c r="D135" s="3"/>
      <c r="E135" s="1"/>
      <c r="F135" s="3"/>
    </row>
    <row r="136" spans="2:6" s="60" customFormat="1" ht="15">
      <c r="B136" s="51"/>
      <c r="C136" s="3"/>
      <c r="D136" s="3"/>
      <c r="E136" s="1"/>
      <c r="F136" s="3"/>
    </row>
    <row r="137" spans="2:6" s="60" customFormat="1" ht="15">
      <c r="B137" s="51"/>
      <c r="C137" s="3"/>
      <c r="D137" s="3"/>
      <c r="E137" s="1"/>
      <c r="F137" s="3"/>
    </row>
    <row r="138" spans="2:6" s="60" customFormat="1" ht="15"/>
    <row r="139" spans="2:6" s="60" customFormat="1" ht="15">
      <c r="B139" s="51"/>
      <c r="C139" s="3"/>
      <c r="D139" s="3"/>
      <c r="E139" s="1"/>
      <c r="F139" s="3"/>
    </row>
    <row r="140" spans="2:6" s="60" customFormat="1" ht="15">
      <c r="B140" s="51"/>
      <c r="C140" s="3"/>
      <c r="D140" s="3"/>
      <c r="E140" s="1"/>
      <c r="F140" s="3"/>
    </row>
    <row r="141" spans="2:6" s="60" customFormat="1" ht="15">
      <c r="B141" s="51"/>
      <c r="C141" s="3"/>
      <c r="D141" s="3"/>
      <c r="E141" s="1"/>
      <c r="F141" s="3"/>
    </row>
    <row r="142" spans="2:6" s="60" customFormat="1" ht="15">
      <c r="B142" s="51"/>
      <c r="C142" s="3"/>
      <c r="D142" s="3"/>
      <c r="E142" s="1"/>
      <c r="F142" s="3"/>
    </row>
    <row r="143" spans="2:6" s="60" customFormat="1" ht="15">
      <c r="B143" s="51"/>
      <c r="C143" s="3"/>
      <c r="D143" s="3"/>
      <c r="E143" s="1"/>
      <c r="F143" s="3"/>
    </row>
    <row r="144" spans="2:6" s="60" customFormat="1" ht="15">
      <c r="B144" s="51"/>
      <c r="C144" s="3"/>
      <c r="D144" s="3"/>
      <c r="E144" s="1"/>
      <c r="F144" s="3"/>
    </row>
    <row r="145" spans="2:6" s="60" customFormat="1" ht="15">
      <c r="B145" s="51"/>
      <c r="C145" s="3"/>
      <c r="D145" s="3"/>
      <c r="E145" s="1"/>
      <c r="F145" s="3"/>
    </row>
    <row r="146" spans="2:6" s="60" customFormat="1" ht="15">
      <c r="B146" s="51"/>
      <c r="C146" s="3"/>
      <c r="D146" s="3"/>
      <c r="E146" s="1"/>
      <c r="F146" s="3"/>
    </row>
    <row r="147" spans="2:6" s="60" customFormat="1" ht="15">
      <c r="B147" s="51"/>
      <c r="C147" s="3"/>
      <c r="D147" s="3"/>
      <c r="E147" s="1"/>
      <c r="F147" s="3"/>
    </row>
    <row r="149" spans="2:6" ht="15">
      <c r="B149" s="115"/>
      <c r="C149" s="116"/>
      <c r="D149" s="116"/>
      <c r="E149" s="117"/>
      <c r="F149" s="116"/>
    </row>
    <row r="151" spans="2:6" ht="15">
      <c r="B151" s="60"/>
      <c r="C151" s="60"/>
      <c r="D151" s="60"/>
      <c r="E151" s="60"/>
      <c r="F151" s="60"/>
    </row>
    <row r="152" spans="2:6" ht="15">
      <c r="B152" s="60"/>
      <c r="C152" s="60"/>
      <c r="D152" s="60"/>
      <c r="E152" s="60"/>
      <c r="F152" s="60"/>
    </row>
    <row r="153" spans="2:6" ht="15">
      <c r="B153" s="60"/>
      <c r="C153" s="60"/>
      <c r="D153" s="60"/>
      <c r="E153" s="60"/>
      <c r="F153" s="60"/>
    </row>
    <row r="154" spans="2:6" ht="15">
      <c r="B154" s="60"/>
      <c r="C154" s="60"/>
      <c r="D154" s="60"/>
      <c r="E154" s="60"/>
      <c r="F154" s="60"/>
    </row>
    <row r="155" spans="2:6" ht="15">
      <c r="B155" s="60"/>
      <c r="C155" s="60"/>
      <c r="D155" s="60"/>
      <c r="E155" s="60"/>
      <c r="F155" s="60"/>
    </row>
    <row r="156" spans="2:6" ht="15">
      <c r="B156" s="60"/>
      <c r="C156" s="60"/>
      <c r="D156" s="60"/>
      <c r="E156" s="60"/>
      <c r="F156" s="60"/>
    </row>
    <row r="157" spans="2:6" ht="15">
      <c r="B157" s="60"/>
      <c r="C157" s="60"/>
      <c r="D157" s="60"/>
      <c r="E157" s="60"/>
      <c r="F157" s="60"/>
    </row>
    <row r="158" spans="2:6" ht="15">
      <c r="B158" s="60"/>
      <c r="C158" s="60"/>
      <c r="D158" s="60"/>
      <c r="E158" s="60"/>
      <c r="F158" s="60"/>
    </row>
    <row r="159" spans="2:6" ht="15">
      <c r="B159" s="60"/>
      <c r="C159" s="60"/>
      <c r="D159" s="60"/>
      <c r="E159" s="60"/>
      <c r="F159" s="60"/>
    </row>
    <row r="160" spans="2:6" ht="15">
      <c r="B160" s="60"/>
      <c r="C160" s="60"/>
      <c r="D160" s="60"/>
      <c r="E160" s="60"/>
      <c r="F160" s="60"/>
    </row>
    <row r="161" spans="2:6" ht="15">
      <c r="B161" s="60"/>
      <c r="C161" s="60"/>
      <c r="D161" s="60"/>
      <c r="E161" s="60"/>
      <c r="F161" s="60"/>
    </row>
    <row r="162" spans="2:6" ht="15">
      <c r="B162" s="60"/>
      <c r="C162" s="60"/>
      <c r="D162" s="60"/>
      <c r="E162" s="60"/>
      <c r="F162" s="60"/>
    </row>
    <row r="163" spans="2:6" ht="15">
      <c r="B163" s="60"/>
      <c r="C163" s="60"/>
      <c r="D163" s="60"/>
      <c r="E163" s="60"/>
      <c r="F163" s="60"/>
    </row>
    <row r="164" spans="2:6" ht="15">
      <c r="B164" s="60"/>
      <c r="C164" s="60"/>
      <c r="D164" s="60"/>
      <c r="E164" s="60"/>
      <c r="F164" s="60"/>
    </row>
    <row r="165" spans="2:6" ht="15">
      <c r="B165" s="60"/>
      <c r="C165" s="60"/>
      <c r="D165" s="60"/>
      <c r="E165" s="60"/>
      <c r="F165" s="60"/>
    </row>
    <row r="166" spans="2:6" ht="15">
      <c r="B166" s="60"/>
      <c r="C166" s="60"/>
      <c r="D166" s="60"/>
      <c r="E166" s="60"/>
      <c r="F166" s="60"/>
    </row>
    <row r="167" spans="2:6" ht="15">
      <c r="B167" s="60"/>
      <c r="C167" s="60"/>
      <c r="D167" s="60"/>
      <c r="E167" s="60"/>
      <c r="F167" s="60"/>
    </row>
    <row r="168" spans="2:6" ht="15">
      <c r="B168" s="60"/>
      <c r="C168" s="60"/>
      <c r="D168" s="60"/>
      <c r="E168" s="60"/>
      <c r="F168" s="60"/>
    </row>
    <row r="169" spans="2:6" ht="15">
      <c r="B169" s="60"/>
      <c r="C169" s="60"/>
      <c r="D169" s="60"/>
      <c r="E169" s="60"/>
      <c r="F169" s="60"/>
    </row>
    <row r="170" spans="2:6" ht="15">
      <c r="B170" s="60"/>
      <c r="C170" s="60"/>
      <c r="D170" s="60"/>
      <c r="E170" s="60"/>
      <c r="F170" s="60"/>
    </row>
    <row r="171" spans="2:6" ht="15">
      <c r="B171" s="60"/>
      <c r="C171" s="60"/>
      <c r="D171" s="60"/>
      <c r="E171" s="60"/>
      <c r="F171" s="60"/>
    </row>
    <row r="172" spans="2:6" ht="15">
      <c r="B172" s="60"/>
      <c r="C172" s="60"/>
      <c r="D172" s="60"/>
      <c r="E172" s="60"/>
      <c r="F172" s="60"/>
    </row>
    <row r="173" spans="2:6" ht="15">
      <c r="B173" s="60"/>
      <c r="C173" s="60"/>
      <c r="D173" s="60"/>
      <c r="E173" s="60"/>
      <c r="F173" s="60"/>
    </row>
    <row r="174" spans="2:6" ht="15">
      <c r="B174" s="60"/>
      <c r="C174" s="60"/>
      <c r="D174" s="60"/>
      <c r="E174" s="60"/>
      <c r="F174" s="60"/>
    </row>
    <row r="175" spans="2:6" ht="15">
      <c r="B175" s="60"/>
      <c r="C175" s="60"/>
      <c r="D175" s="60"/>
      <c r="E175" s="60"/>
      <c r="F175" s="60"/>
    </row>
    <row r="176" spans="2:6" ht="15">
      <c r="B176" s="60"/>
      <c r="C176" s="60"/>
      <c r="D176" s="60"/>
      <c r="E176" s="60"/>
      <c r="F176" s="60"/>
    </row>
    <row r="177" spans="2:6" ht="15">
      <c r="B177" s="60"/>
      <c r="C177" s="60"/>
      <c r="D177" s="60"/>
      <c r="E177" s="60"/>
      <c r="F177" s="60"/>
    </row>
    <row r="178" spans="2:6" ht="15">
      <c r="B178" s="60"/>
      <c r="C178" s="60"/>
      <c r="D178" s="60"/>
      <c r="E178" s="60"/>
      <c r="F178" s="60"/>
    </row>
    <row r="179" spans="2:6" ht="15">
      <c r="B179" s="60"/>
      <c r="C179" s="60"/>
      <c r="D179" s="60"/>
      <c r="E179" s="60"/>
      <c r="F179" s="60"/>
    </row>
    <row r="180" spans="2:6" ht="15">
      <c r="B180" s="60"/>
      <c r="C180" s="60"/>
      <c r="D180" s="60"/>
      <c r="E180" s="60"/>
      <c r="F180" s="60"/>
    </row>
    <row r="181" spans="2:6" ht="15">
      <c r="B181" s="60"/>
      <c r="C181" s="60"/>
      <c r="D181" s="60"/>
      <c r="E181" s="60"/>
      <c r="F181" s="60"/>
    </row>
    <row r="182" spans="2:6" ht="15">
      <c r="B182" s="60"/>
      <c r="C182" s="60"/>
      <c r="D182" s="60"/>
      <c r="E182" s="60"/>
      <c r="F182" s="60"/>
    </row>
    <row r="183" spans="2:6" ht="15">
      <c r="B183" s="115"/>
      <c r="C183" s="116"/>
      <c r="D183" s="116"/>
      <c r="E183" s="115"/>
      <c r="F183" s="116"/>
    </row>
  </sheetData>
  <mergeCells count="8">
    <mergeCell ref="I34:K35"/>
    <mergeCell ref="I41:K41"/>
    <mergeCell ref="B92:F92"/>
    <mergeCell ref="B93:F100"/>
    <mergeCell ref="B2:F2"/>
    <mergeCell ref="B6:B7"/>
    <mergeCell ref="B31:B32"/>
    <mergeCell ref="B34:B3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I190"/>
  <sheetViews>
    <sheetView topLeftCell="A58" zoomScaleNormal="100" zoomScaleSheetLayoutView="50" workbookViewId="0">
      <selection activeCell="D11" sqref="D11"/>
    </sheetView>
  </sheetViews>
  <sheetFormatPr defaultColWidth="9.140625" defaultRowHeight="12.75"/>
  <cols>
    <col min="1" max="1" width="3.140625" customWidth="1"/>
    <col min="2" max="2" width="90.85546875" style="51" customWidth="1"/>
    <col min="3" max="3" width="1.42578125" style="1" customWidth="1"/>
    <col min="4" max="4" width="16.5703125" style="3" customWidth="1"/>
  </cols>
  <sheetData>
    <row r="1" spans="2:9" ht="13.5" thickBot="1"/>
    <row r="2" spans="2:9" ht="42" customHeight="1" thickBot="1">
      <c r="B2" s="385" t="s">
        <v>183</v>
      </c>
      <c r="C2" s="386"/>
      <c r="D2" s="387"/>
    </row>
    <row r="3" spans="2:9" ht="14.25" customHeight="1" thickBot="1"/>
    <row r="4" spans="2:9" s="118" customFormat="1" ht="38.25" thickBot="1">
      <c r="B4" s="119" t="s">
        <v>184</v>
      </c>
      <c r="C4" s="120"/>
      <c r="D4" s="121"/>
      <c r="H4"/>
    </row>
    <row r="5" spans="2:9" s="118" customFormat="1" ht="15">
      <c r="B5" s="122"/>
      <c r="C5" s="120"/>
      <c r="D5" s="123"/>
    </row>
    <row r="6" spans="2:9" s="118" customFormat="1" ht="30">
      <c r="B6" s="124" t="s">
        <v>185</v>
      </c>
      <c r="C6" s="120"/>
      <c r="D6" s="125">
        <f>SUM(D8:D9)</f>
        <v>0</v>
      </c>
      <c r="I6" s="118" t="s">
        <v>40</v>
      </c>
    </row>
    <row r="7" spans="2:9" ht="6" customHeight="1">
      <c r="B7" s="126"/>
      <c r="C7" s="127"/>
      <c r="D7" s="123"/>
    </row>
    <row r="8" spans="2:9" ht="105">
      <c r="B8" s="128" t="s">
        <v>186</v>
      </c>
      <c r="C8" s="127"/>
      <c r="D8" s="15">
        <v>0</v>
      </c>
    </row>
    <row r="9" spans="2:9" ht="30">
      <c r="B9" s="129" t="s">
        <v>187</v>
      </c>
      <c r="C9" s="127"/>
      <c r="D9" s="14">
        <v>0</v>
      </c>
    </row>
    <row r="10" spans="2:9" s="118" customFormat="1" ht="15">
      <c r="B10" s="122"/>
      <c r="C10" s="120"/>
      <c r="D10" s="123"/>
    </row>
    <row r="11" spans="2:9" ht="30">
      <c r="B11" s="130" t="s">
        <v>188</v>
      </c>
      <c r="C11" s="120"/>
      <c r="D11" s="17">
        <v>0</v>
      </c>
    </row>
    <row r="12" spans="2:9" s="118" customFormat="1" ht="15">
      <c r="B12" s="122"/>
      <c r="C12" s="120"/>
      <c r="D12" s="123"/>
    </row>
    <row r="13" spans="2:9" ht="30">
      <c r="B13" s="130" t="s">
        <v>189</v>
      </c>
      <c r="C13" s="120"/>
      <c r="D13" s="125">
        <f>D11+D6</f>
        <v>0</v>
      </c>
    </row>
    <row r="14" spans="2:9" s="118" customFormat="1" ht="15">
      <c r="B14" s="122"/>
      <c r="C14" s="120"/>
      <c r="D14" s="123"/>
    </row>
    <row r="15" spans="2:9" s="118" customFormat="1" ht="30">
      <c r="B15" s="130" t="s">
        <v>190</v>
      </c>
      <c r="C15" s="120"/>
      <c r="D15" s="125">
        <f>'1.Det.par logement_per woning'!U54</f>
        <v>0</v>
      </c>
    </row>
    <row r="16" spans="2:9" s="118" customFormat="1" ht="15">
      <c r="B16" s="122"/>
      <c r="C16" s="120"/>
      <c r="D16" s="123"/>
    </row>
    <row r="17" spans="2:9" s="118" customFormat="1" ht="30">
      <c r="B17" s="130" t="s">
        <v>191</v>
      </c>
      <c r="C17" s="120"/>
      <c r="D17" s="131" t="e">
        <f>(D6/D15)-1</f>
        <v>#DIV/0!</v>
      </c>
      <c r="I17" s="118" t="s">
        <v>40</v>
      </c>
    </row>
    <row r="18" spans="2:9" s="118" customFormat="1" ht="15">
      <c r="B18" s="122"/>
      <c r="C18" s="120"/>
      <c r="D18" s="123"/>
    </row>
    <row r="19" spans="2:9" s="118" customFormat="1" ht="30">
      <c r="B19" s="130" t="s">
        <v>192</v>
      </c>
      <c r="C19" s="120"/>
      <c r="D19" s="131" t="e">
        <f>(D8/D15)-1</f>
        <v>#DIV/0!</v>
      </c>
      <c r="I19" s="118" t="s">
        <v>40</v>
      </c>
    </row>
    <row r="20" spans="2:9" s="118" customFormat="1" ht="15">
      <c r="B20" s="122"/>
      <c r="C20" s="120"/>
      <c r="D20" s="123"/>
    </row>
    <row r="21" spans="2:9" ht="30">
      <c r="B21" s="130" t="s">
        <v>193</v>
      </c>
      <c r="C21" s="120"/>
      <c r="D21" s="125">
        <f>SUM(D22:D25)</f>
        <v>0</v>
      </c>
    </row>
    <row r="22" spans="2:9" ht="6" customHeight="1">
      <c r="B22" s="126"/>
      <c r="C22" s="127"/>
      <c r="D22" s="73"/>
    </row>
    <row r="23" spans="2:9" ht="30">
      <c r="B23" s="129" t="s">
        <v>194</v>
      </c>
      <c r="C23" s="127"/>
      <c r="D23" s="14">
        <v>0</v>
      </c>
    </row>
    <row r="24" spans="2:9" ht="45">
      <c r="B24" s="129" t="s">
        <v>195</v>
      </c>
      <c r="C24" s="127"/>
      <c r="D24" s="16">
        <v>0</v>
      </c>
    </row>
    <row r="25" spans="2:9" ht="86.1" customHeight="1">
      <c r="B25" s="132" t="s">
        <v>196</v>
      </c>
      <c r="C25" s="127"/>
      <c r="D25" s="16">
        <v>0</v>
      </c>
      <c r="F25" t="s">
        <v>40</v>
      </c>
      <c r="I25" t="s">
        <v>40</v>
      </c>
    </row>
    <row r="26" spans="2:9" ht="6" customHeight="1" thickBot="1">
      <c r="B26" s="133"/>
      <c r="C26" s="127"/>
      <c r="D26" s="97"/>
    </row>
    <row r="27" spans="2:9" ht="15" customHeight="1" thickBot="1">
      <c r="B27" s="134"/>
      <c r="C27" s="135"/>
      <c r="D27" s="136"/>
    </row>
    <row r="28" spans="2:9" s="118" customFormat="1" ht="38.25" thickBot="1">
      <c r="B28" s="137" t="s">
        <v>197</v>
      </c>
      <c r="C28" s="120"/>
      <c r="D28" s="138" t="s">
        <v>173</v>
      </c>
      <c r="H28"/>
    </row>
    <row r="29" spans="2:9" s="118" customFormat="1" ht="15">
      <c r="B29" s="122"/>
      <c r="C29" s="120"/>
      <c r="D29" s="123"/>
    </row>
    <row r="30" spans="2:9" s="118" customFormat="1" ht="30">
      <c r="B30" s="130" t="s">
        <v>198</v>
      </c>
      <c r="C30" s="120"/>
      <c r="D30" s="125">
        <f>SUM(D31:D33)</f>
        <v>0</v>
      </c>
      <c r="I30" s="118" t="s">
        <v>40</v>
      </c>
    </row>
    <row r="31" spans="2:9" ht="6" customHeight="1">
      <c r="B31" s="126"/>
      <c r="C31" s="127"/>
      <c r="D31" s="123"/>
    </row>
    <row r="32" spans="2:9" ht="75">
      <c r="B32" s="129" t="s">
        <v>199</v>
      </c>
      <c r="C32" s="127"/>
      <c r="D32" s="15">
        <v>0</v>
      </c>
    </row>
    <row r="33" spans="2:9" ht="30">
      <c r="B33" s="129" t="s">
        <v>200</v>
      </c>
      <c r="C33" s="127"/>
      <c r="D33" s="14">
        <v>0</v>
      </c>
    </row>
    <row r="34" spans="2:9" s="118" customFormat="1" ht="15">
      <c r="B34" s="122"/>
      <c r="C34" s="120"/>
      <c r="D34" s="123"/>
    </row>
    <row r="35" spans="2:9" ht="30">
      <c r="B35" s="130" t="s">
        <v>201</v>
      </c>
      <c r="C35" s="120"/>
      <c r="D35" s="17">
        <v>0</v>
      </c>
    </row>
    <row r="36" spans="2:9" s="118" customFormat="1" ht="15">
      <c r="B36" s="122"/>
      <c r="C36" s="120"/>
      <c r="D36" s="123"/>
    </row>
    <row r="37" spans="2:9" ht="30">
      <c r="B37" s="130" t="s">
        <v>202</v>
      </c>
      <c r="C37" s="120"/>
      <c r="D37" s="125">
        <f>D35+D30</f>
        <v>0</v>
      </c>
    </row>
    <row r="38" spans="2:9" s="118" customFormat="1" ht="15">
      <c r="B38" s="122"/>
      <c r="C38" s="120"/>
      <c r="D38" s="123"/>
    </row>
    <row r="39" spans="2:9" ht="30">
      <c r="B39" s="130" t="s">
        <v>203</v>
      </c>
      <c r="C39" s="120"/>
      <c r="D39" s="17">
        <v>0</v>
      </c>
    </row>
    <row r="40" spans="2:9" ht="6" customHeight="1" thickBot="1">
      <c r="B40" s="133"/>
      <c r="C40" s="127"/>
      <c r="D40" s="97"/>
    </row>
    <row r="41" spans="2:9" ht="15" customHeight="1" thickBot="1">
      <c r="B41" s="134"/>
      <c r="C41" s="135"/>
      <c r="D41" s="136"/>
    </row>
    <row r="42" spans="2:9" s="118" customFormat="1" ht="42.75" thickBot="1">
      <c r="B42" s="139" t="s">
        <v>204</v>
      </c>
      <c r="C42" s="120"/>
      <c r="D42" s="121"/>
      <c r="H42"/>
    </row>
    <row r="43" spans="2:9" s="118" customFormat="1" ht="15">
      <c r="B43" s="122"/>
      <c r="C43" s="120"/>
      <c r="D43" s="123"/>
    </row>
    <row r="44" spans="2:9" s="118" customFormat="1" ht="30">
      <c r="B44" s="130" t="s">
        <v>205</v>
      </c>
      <c r="C44" s="120"/>
      <c r="D44" s="125">
        <f>SUM(D45:D47)</f>
        <v>0</v>
      </c>
      <c r="I44" s="118" t="s">
        <v>40</v>
      </c>
    </row>
    <row r="45" spans="2:9" ht="6" customHeight="1">
      <c r="B45" s="126"/>
      <c r="C45" s="127"/>
      <c r="D45" s="123"/>
    </row>
    <row r="46" spans="2:9" ht="30">
      <c r="B46" s="129" t="s">
        <v>206</v>
      </c>
      <c r="C46" s="127"/>
      <c r="D46" s="140">
        <f>D8+D32</f>
        <v>0</v>
      </c>
    </row>
    <row r="47" spans="2:9" ht="30">
      <c r="B47" s="129" t="s">
        <v>200</v>
      </c>
      <c r="C47" s="127"/>
      <c r="D47" s="141">
        <f>D9+D33</f>
        <v>0</v>
      </c>
    </row>
    <row r="48" spans="2:9" s="118" customFormat="1" ht="15">
      <c r="B48" s="122"/>
      <c r="C48" s="120"/>
      <c r="D48" s="123"/>
    </row>
    <row r="49" spans="2:9" ht="30">
      <c r="B49" s="130" t="s">
        <v>207</v>
      </c>
      <c r="C49" s="120"/>
      <c r="D49" s="125">
        <f>D11+D35</f>
        <v>0</v>
      </c>
    </row>
    <row r="50" spans="2:9" s="118" customFormat="1" ht="15">
      <c r="B50" s="122"/>
      <c r="C50" s="120"/>
      <c r="D50" s="123"/>
    </row>
    <row r="51" spans="2:9" ht="90">
      <c r="B51" s="130" t="s">
        <v>208</v>
      </c>
      <c r="C51" s="120"/>
      <c r="D51" s="125">
        <f>D44+D49</f>
        <v>0</v>
      </c>
      <c r="F51" t="s">
        <v>40</v>
      </c>
      <c r="G51" t="s">
        <v>40</v>
      </c>
    </row>
    <row r="52" spans="2:9" s="118" customFormat="1" ht="15">
      <c r="B52" s="122"/>
      <c r="C52" s="120"/>
      <c r="D52" s="123"/>
      <c r="F52" s="118" t="s">
        <v>40</v>
      </c>
    </row>
    <row r="53" spans="2:9" ht="30">
      <c r="B53" s="122" t="s">
        <v>209</v>
      </c>
      <c r="C53" s="120"/>
      <c r="D53" s="125" t="e">
        <f>D13/(D13+D37)</f>
        <v>#DIV/0!</v>
      </c>
      <c r="E53" t="s">
        <v>40</v>
      </c>
      <c r="F53" t="s">
        <v>40</v>
      </c>
    </row>
    <row r="54" spans="2:9" s="118" customFormat="1" ht="15">
      <c r="B54" s="122"/>
      <c r="C54" s="120"/>
      <c r="D54" s="123"/>
    </row>
    <row r="55" spans="2:9" ht="30">
      <c r="B55" s="122" t="s">
        <v>210</v>
      </c>
      <c r="C55" s="120"/>
      <c r="D55" s="125" t="e">
        <f>D37/(D37+D13)</f>
        <v>#DIV/0!</v>
      </c>
      <c r="E55" t="s">
        <v>40</v>
      </c>
      <c r="F55" t="s">
        <v>40</v>
      </c>
    </row>
    <row r="56" spans="2:9" s="118" customFormat="1" ht="15">
      <c r="B56" s="122"/>
      <c r="C56" s="120"/>
      <c r="D56" s="123"/>
    </row>
    <row r="57" spans="2:9" ht="30">
      <c r="B57" s="130" t="s">
        <v>211</v>
      </c>
      <c r="C57" s="120"/>
      <c r="D57" s="125">
        <f>SUM(D58:D61)</f>
        <v>0</v>
      </c>
    </row>
    <row r="58" spans="2:9" ht="6" customHeight="1">
      <c r="B58" s="126"/>
      <c r="C58" s="127"/>
      <c r="D58" s="123"/>
    </row>
    <row r="59" spans="2:9" ht="30">
      <c r="B59" s="129" t="s">
        <v>212</v>
      </c>
      <c r="C59" s="127"/>
      <c r="D59" s="142">
        <f>D21</f>
        <v>0</v>
      </c>
    </row>
    <row r="60" spans="2:9" ht="30">
      <c r="B60" s="129" t="s">
        <v>213</v>
      </c>
      <c r="C60" s="127"/>
      <c r="D60" s="142">
        <f>D39</f>
        <v>0</v>
      </c>
      <c r="F60" t="s">
        <v>40</v>
      </c>
      <c r="I60" t="s">
        <v>40</v>
      </c>
    </row>
    <row r="61" spans="2:9" ht="30">
      <c r="B61" s="129" t="s">
        <v>214</v>
      </c>
      <c r="C61" s="127"/>
      <c r="D61" s="16">
        <v>0</v>
      </c>
    </row>
    <row r="62" spans="2:9" ht="6" customHeight="1" thickBot="1">
      <c r="B62" s="133"/>
      <c r="C62" s="127"/>
      <c r="D62" s="97"/>
    </row>
    <row r="63" spans="2:9" ht="15" customHeight="1" thickBot="1">
      <c r="B63" s="134"/>
      <c r="C63" s="136"/>
      <c r="D63" s="136"/>
      <c r="E63" s="135"/>
      <c r="F63" s="136"/>
    </row>
    <row r="64" spans="2:9" s="118" customFormat="1" ht="42.6" customHeight="1" thickBot="1">
      <c r="B64" s="440" t="s">
        <v>215</v>
      </c>
      <c r="C64" s="441"/>
      <c r="D64" s="442"/>
      <c r="H64"/>
    </row>
    <row r="65" spans="2:4" ht="15" customHeight="1">
      <c r="B65" s="443"/>
      <c r="C65" s="444"/>
      <c r="D65" s="445"/>
    </row>
    <row r="66" spans="2:4" ht="15" customHeight="1">
      <c r="B66" s="446"/>
      <c r="C66" s="447"/>
      <c r="D66" s="448"/>
    </row>
    <row r="67" spans="2:4" ht="15" customHeight="1">
      <c r="B67" s="446"/>
      <c r="C67" s="447"/>
      <c r="D67" s="448"/>
    </row>
    <row r="68" spans="2:4" s="118" customFormat="1" ht="15">
      <c r="B68" s="446"/>
      <c r="C68" s="447"/>
      <c r="D68" s="448"/>
    </row>
    <row r="69" spans="2:4" s="118" customFormat="1" ht="15">
      <c r="B69" s="446"/>
      <c r="C69" s="447"/>
      <c r="D69" s="448"/>
    </row>
    <row r="70" spans="2:4" s="118" customFormat="1" ht="15">
      <c r="B70" s="446"/>
      <c r="C70" s="447"/>
      <c r="D70" s="448"/>
    </row>
    <row r="71" spans="2:4" s="118" customFormat="1" ht="15">
      <c r="B71" s="446"/>
      <c r="C71" s="447"/>
      <c r="D71" s="448"/>
    </row>
    <row r="72" spans="2:4" s="118" customFormat="1" ht="6" customHeight="1" thickBot="1">
      <c r="B72" s="449"/>
      <c r="C72" s="450"/>
      <c r="D72" s="451"/>
    </row>
    <row r="84" ht="56.25" customHeight="1"/>
    <row r="107" ht="15" customHeight="1"/>
    <row r="112" ht="12.75" customHeight="1"/>
    <row r="122" spans="2:4" ht="43.5" customHeight="1"/>
    <row r="123" spans="2:4" s="118" customFormat="1" ht="15">
      <c r="B123" s="51"/>
      <c r="C123" s="1"/>
      <c r="D123" s="3"/>
    </row>
    <row r="124" spans="2:4" s="118" customFormat="1" ht="15.75" customHeight="1">
      <c r="B124" s="51"/>
      <c r="C124" s="1"/>
      <c r="D124" s="3"/>
    </row>
    <row r="125" spans="2:4" s="118" customFormat="1" ht="15.75" customHeight="1">
      <c r="B125" s="51"/>
      <c r="C125" s="1"/>
      <c r="D125" s="3"/>
    </row>
    <row r="126" spans="2:4" s="118" customFormat="1" ht="16.5" customHeight="1">
      <c r="B126" s="51"/>
      <c r="C126" s="1"/>
      <c r="D126" s="3"/>
    </row>
    <row r="127" spans="2:4" s="118" customFormat="1" ht="16.5" customHeight="1">
      <c r="B127" s="51"/>
      <c r="C127" s="1"/>
      <c r="D127" s="3"/>
    </row>
    <row r="128" spans="2:4" s="118" customFormat="1" ht="15">
      <c r="B128" s="51"/>
      <c r="C128" s="1"/>
      <c r="D128" s="3"/>
    </row>
    <row r="129" spans="2:4" s="118" customFormat="1" ht="15">
      <c r="B129" s="51"/>
      <c r="C129" s="1"/>
      <c r="D129" s="3"/>
    </row>
    <row r="130" spans="2:4" s="118" customFormat="1" ht="15">
      <c r="B130" s="51"/>
      <c r="C130" s="1"/>
      <c r="D130" s="3"/>
    </row>
    <row r="131" spans="2:4" s="118" customFormat="1" ht="15">
      <c r="B131" s="51"/>
      <c r="C131" s="1"/>
      <c r="D131" s="3"/>
    </row>
    <row r="132" spans="2:4" s="118" customFormat="1" ht="15">
      <c r="B132" s="51"/>
      <c r="C132" s="1"/>
      <c r="D132" s="3"/>
    </row>
    <row r="133" spans="2:4" s="118" customFormat="1" ht="15">
      <c r="B133" s="51"/>
      <c r="C133" s="1"/>
      <c r="D133" s="3"/>
    </row>
    <row r="134" spans="2:4" s="118" customFormat="1" ht="15">
      <c r="B134" s="51"/>
      <c r="C134" s="1"/>
      <c r="D134" s="3"/>
    </row>
    <row r="135" spans="2:4" s="118" customFormat="1" ht="15">
      <c r="B135" s="51"/>
      <c r="C135" s="1"/>
      <c r="D135" s="3"/>
    </row>
    <row r="136" spans="2:4" s="118" customFormat="1" ht="15">
      <c r="B136" s="51"/>
      <c r="C136" s="1"/>
      <c r="D136" s="3"/>
    </row>
    <row r="137" spans="2:4" s="118" customFormat="1" ht="15">
      <c r="B137" s="51"/>
      <c r="C137" s="1"/>
      <c r="D137" s="3"/>
    </row>
    <row r="138" spans="2:4" s="118" customFormat="1" ht="15">
      <c r="B138" s="51"/>
      <c r="C138" s="1"/>
      <c r="D138" s="3"/>
    </row>
    <row r="139" spans="2:4" s="118" customFormat="1" ht="15">
      <c r="B139" s="51"/>
      <c r="C139" s="1"/>
      <c r="D139" s="3"/>
    </row>
    <row r="140" spans="2:4" s="118" customFormat="1" ht="15">
      <c r="B140" s="51"/>
      <c r="C140" s="1"/>
      <c r="D140" s="3"/>
    </row>
    <row r="141" spans="2:4" s="118" customFormat="1" ht="15">
      <c r="B141" s="51"/>
      <c r="C141" s="1"/>
      <c r="D141" s="3"/>
    </row>
    <row r="142" spans="2:4" s="118" customFormat="1" ht="15">
      <c r="B142" s="51"/>
      <c r="C142" s="1"/>
      <c r="D142" s="3"/>
    </row>
    <row r="143" spans="2:4" s="118" customFormat="1" ht="15">
      <c r="B143" s="51"/>
      <c r="C143" s="1"/>
      <c r="D143" s="3"/>
    </row>
    <row r="144" spans="2:4" s="118" customFormat="1" ht="15">
      <c r="B144" s="51"/>
      <c r="C144" s="1"/>
      <c r="D144" s="3"/>
    </row>
    <row r="145" spans="2:4" s="118" customFormat="1" ht="15"/>
    <row r="146" spans="2:4" s="118" customFormat="1" ht="15">
      <c r="B146" s="51"/>
      <c r="C146" s="1"/>
      <c r="D146" s="3"/>
    </row>
    <row r="147" spans="2:4" s="118" customFormat="1" ht="15">
      <c r="B147" s="51"/>
      <c r="C147" s="1"/>
      <c r="D147" s="3"/>
    </row>
    <row r="148" spans="2:4" s="118" customFormat="1" ht="15">
      <c r="B148" s="51"/>
      <c r="C148" s="1"/>
      <c r="D148" s="3"/>
    </row>
    <row r="149" spans="2:4" s="118" customFormat="1" ht="15">
      <c r="B149" s="51"/>
      <c r="C149" s="1"/>
      <c r="D149" s="3"/>
    </row>
    <row r="150" spans="2:4" s="118" customFormat="1" ht="15">
      <c r="B150" s="51"/>
      <c r="C150" s="1"/>
      <c r="D150" s="3"/>
    </row>
    <row r="151" spans="2:4" s="118" customFormat="1" ht="15">
      <c r="B151" s="51"/>
      <c r="C151" s="1"/>
      <c r="D151" s="3"/>
    </row>
    <row r="152" spans="2:4" s="118" customFormat="1" ht="15">
      <c r="B152" s="51"/>
      <c r="C152" s="1"/>
      <c r="D152" s="3"/>
    </row>
    <row r="153" spans="2:4" s="118" customFormat="1" ht="15">
      <c r="B153" s="51"/>
      <c r="C153" s="1"/>
      <c r="D153" s="3"/>
    </row>
    <row r="154" spans="2:4" s="118" customFormat="1" ht="15">
      <c r="B154" s="51"/>
      <c r="C154" s="1"/>
      <c r="D154" s="3"/>
    </row>
    <row r="156" spans="2:4" ht="15">
      <c r="B156" s="143"/>
      <c r="C156" s="120"/>
      <c r="D156" s="4"/>
    </row>
    <row r="158" spans="2:4" ht="15">
      <c r="B158" s="118"/>
      <c r="C158" s="118"/>
      <c r="D158" s="118"/>
    </row>
    <row r="159" spans="2:4" ht="15">
      <c r="B159" s="118"/>
      <c r="C159" s="118"/>
      <c r="D159" s="118"/>
    </row>
    <row r="160" spans="2:4" ht="15">
      <c r="B160" s="118"/>
      <c r="C160" s="118"/>
      <c r="D160" s="118"/>
    </row>
    <row r="161" spans="2:4" ht="15">
      <c r="B161" s="118"/>
      <c r="C161" s="118"/>
      <c r="D161" s="118"/>
    </row>
    <row r="162" spans="2:4" ht="15">
      <c r="B162" s="118"/>
      <c r="C162" s="118"/>
      <c r="D162" s="118"/>
    </row>
    <row r="163" spans="2:4" ht="15">
      <c r="B163" s="118"/>
      <c r="C163" s="118"/>
      <c r="D163" s="118"/>
    </row>
    <row r="164" spans="2:4" ht="15">
      <c r="B164" s="118"/>
      <c r="C164" s="118"/>
      <c r="D164" s="118"/>
    </row>
    <row r="165" spans="2:4" ht="15">
      <c r="B165" s="118"/>
      <c r="C165" s="118"/>
      <c r="D165" s="118"/>
    </row>
    <row r="166" spans="2:4" ht="15">
      <c r="B166" s="118"/>
      <c r="C166" s="118"/>
      <c r="D166" s="118"/>
    </row>
    <row r="167" spans="2:4" ht="15">
      <c r="B167" s="118"/>
      <c r="C167" s="118"/>
      <c r="D167" s="118"/>
    </row>
    <row r="168" spans="2:4" ht="15">
      <c r="B168" s="118"/>
      <c r="C168" s="118"/>
      <c r="D168" s="118"/>
    </row>
    <row r="169" spans="2:4" ht="15">
      <c r="B169" s="118"/>
      <c r="C169" s="118"/>
      <c r="D169" s="118"/>
    </row>
    <row r="170" spans="2:4" ht="15">
      <c r="B170" s="118"/>
      <c r="C170" s="118"/>
      <c r="D170" s="118"/>
    </row>
    <row r="171" spans="2:4" ht="15">
      <c r="B171" s="118"/>
      <c r="C171" s="118"/>
      <c r="D171" s="118"/>
    </row>
    <row r="172" spans="2:4" ht="15">
      <c r="B172" s="118"/>
      <c r="C172" s="118"/>
      <c r="D172" s="118"/>
    </row>
    <row r="173" spans="2:4" ht="15">
      <c r="B173" s="118"/>
      <c r="C173" s="118"/>
      <c r="D173" s="118"/>
    </row>
    <row r="174" spans="2:4" ht="15">
      <c r="B174" s="118"/>
      <c r="C174" s="118"/>
      <c r="D174" s="118"/>
    </row>
    <row r="175" spans="2:4" ht="15">
      <c r="B175" s="118"/>
      <c r="C175" s="118"/>
      <c r="D175" s="118"/>
    </row>
    <row r="176" spans="2:4" ht="15">
      <c r="B176" s="118"/>
      <c r="C176" s="118"/>
      <c r="D176" s="118"/>
    </row>
    <row r="177" spans="2:4" ht="15">
      <c r="B177" s="118"/>
      <c r="C177" s="118"/>
      <c r="D177" s="118"/>
    </row>
    <row r="178" spans="2:4" ht="15">
      <c r="B178" s="118"/>
      <c r="C178" s="118"/>
      <c r="D178" s="118"/>
    </row>
    <row r="179" spans="2:4" ht="15">
      <c r="B179" s="118"/>
      <c r="C179" s="118"/>
      <c r="D179" s="118"/>
    </row>
    <row r="180" spans="2:4" ht="15">
      <c r="B180" s="118"/>
      <c r="C180" s="118"/>
      <c r="D180" s="118"/>
    </row>
    <row r="181" spans="2:4" ht="15">
      <c r="B181" s="118"/>
      <c r="C181" s="118"/>
      <c r="D181" s="118"/>
    </row>
    <row r="182" spans="2:4" ht="15">
      <c r="B182" s="118"/>
      <c r="C182" s="118"/>
      <c r="D182" s="118"/>
    </row>
    <row r="183" spans="2:4" ht="15">
      <c r="B183" s="118"/>
      <c r="C183" s="118"/>
      <c r="D183" s="118"/>
    </row>
    <row r="184" spans="2:4" ht="15">
      <c r="B184" s="118"/>
      <c r="C184" s="118"/>
      <c r="D184" s="118"/>
    </row>
    <row r="185" spans="2:4" ht="15">
      <c r="B185" s="118"/>
      <c r="C185" s="118"/>
      <c r="D185" s="118"/>
    </row>
    <row r="186" spans="2:4" ht="15">
      <c r="B186" s="118"/>
      <c r="C186" s="118"/>
      <c r="D186" s="118"/>
    </row>
    <row r="187" spans="2:4" ht="15">
      <c r="B187" s="118"/>
      <c r="C187" s="118"/>
      <c r="D187" s="118"/>
    </row>
    <row r="188" spans="2:4" ht="15">
      <c r="B188" s="118"/>
      <c r="C188" s="118"/>
      <c r="D188" s="118"/>
    </row>
    <row r="189" spans="2:4" ht="15">
      <c r="B189" s="118"/>
      <c r="C189" s="118"/>
      <c r="D189" s="118"/>
    </row>
    <row r="190" spans="2:4" ht="15">
      <c r="B190" s="143"/>
      <c r="C190" s="143"/>
      <c r="D190" s="4"/>
    </row>
  </sheetData>
  <mergeCells count="3">
    <mergeCell ref="B2:D2"/>
    <mergeCell ref="B64:D64"/>
    <mergeCell ref="B65:D72"/>
  </mergeCells>
  <printOptions horizontalCentered="1" gridLines="1"/>
  <pageMargins left="0.23622047244094491" right="0.23622047244094491" top="0.74803149606299213" bottom="0.74803149606299213" header="0.31496062992125984" footer="0.31496062992125984"/>
  <pageSetup paperSize="8" scale="66" orientation="portrait" r:id="rId1"/>
  <rowBreaks count="1" manualBreakCount="1">
    <brk id="10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CEC49-64D1-4C51-BA49-EE0ABE12D107}">
  <sheetPr>
    <pageSetUpPr fitToPage="1"/>
  </sheetPr>
  <dimension ref="B1:Y98"/>
  <sheetViews>
    <sheetView topLeftCell="A58" zoomScale="70" zoomScaleNormal="70" zoomScaleSheetLayoutView="55" zoomScalePageLayoutView="70" workbookViewId="0">
      <selection activeCell="D69" sqref="D69"/>
    </sheetView>
  </sheetViews>
  <sheetFormatPr defaultColWidth="9.140625" defaultRowHeight="12.75"/>
  <cols>
    <col min="3" max="3" width="6" customWidth="1"/>
    <col min="4" max="4" width="94.85546875" style="51" customWidth="1"/>
    <col min="5" max="5" width="2" customWidth="1"/>
    <col min="6" max="6" width="15.140625" style="3" bestFit="1" customWidth="1"/>
    <col min="7" max="7" width="12.140625" style="3" customWidth="1"/>
    <col min="8" max="8" width="32.85546875" customWidth="1"/>
    <col min="9" max="9" width="2" customWidth="1"/>
    <col min="10" max="10" width="22.85546875" customWidth="1"/>
    <col min="11" max="11" width="12.140625" customWidth="1"/>
    <col min="12" max="12" width="22.85546875" customWidth="1"/>
    <col min="13" max="13" width="2" customWidth="1"/>
    <col min="14" max="14" width="4.5703125" customWidth="1"/>
    <col min="16" max="16" width="12.5703125" customWidth="1"/>
    <col min="18" max="18" width="65.5703125" customWidth="1"/>
    <col min="19" max="19" width="54.42578125" customWidth="1"/>
  </cols>
  <sheetData>
    <row r="1" spans="2:24" ht="36.950000000000003" customHeight="1" thickBot="1">
      <c r="C1" s="144"/>
      <c r="D1" s="144"/>
      <c r="E1" s="144"/>
      <c r="F1" s="144"/>
      <c r="G1" s="144"/>
      <c r="H1" s="144"/>
      <c r="I1" s="144"/>
      <c r="J1" s="144"/>
      <c r="K1" s="144"/>
      <c r="L1" s="144"/>
    </row>
    <row r="2" spans="2:24" ht="409.6" customHeight="1">
      <c r="C2" s="453" t="s">
        <v>216</v>
      </c>
      <c r="D2" s="454"/>
      <c r="E2" s="454"/>
      <c r="F2" s="454"/>
      <c r="G2" s="454"/>
      <c r="H2" s="454"/>
      <c r="I2" s="454"/>
      <c r="J2" s="455"/>
      <c r="K2" s="145"/>
      <c r="L2" s="145"/>
      <c r="Q2" s="146"/>
    </row>
    <row r="3" spans="2:24" ht="117" customHeight="1" thickBot="1">
      <c r="C3" s="456"/>
      <c r="D3" s="457"/>
      <c r="E3" s="457"/>
      <c r="F3" s="457"/>
      <c r="G3" s="457"/>
      <c r="H3" s="457"/>
      <c r="I3" s="457"/>
      <c r="J3" s="458"/>
      <c r="K3" s="145"/>
      <c r="L3" s="145"/>
      <c r="Q3" s="146"/>
    </row>
    <row r="4" spans="2:24" ht="32.450000000000003" customHeight="1" thickBot="1">
      <c r="D4" s="147"/>
      <c r="F4" s="148"/>
      <c r="G4" s="148"/>
      <c r="H4" s="149"/>
      <c r="J4" s="150"/>
      <c r="L4" s="150"/>
    </row>
    <row r="5" spans="2:24" ht="42" customHeight="1" thickBot="1">
      <c r="B5" s="134"/>
      <c r="C5" s="385" t="s">
        <v>217</v>
      </c>
      <c r="D5" s="386"/>
      <c r="E5" s="386"/>
      <c r="F5" s="386"/>
      <c r="G5" s="386"/>
      <c r="H5" s="386"/>
      <c r="I5" s="386"/>
      <c r="J5" s="387"/>
    </row>
    <row r="6" spans="2:24" ht="26.25" customHeight="1" thickBot="1">
      <c r="B6" s="134"/>
      <c r="D6"/>
      <c r="F6"/>
      <c r="G6"/>
    </row>
    <row r="7" spans="2:24" ht="48" customHeight="1" thickBot="1">
      <c r="C7" s="151"/>
      <c r="D7" s="152" t="s">
        <v>218</v>
      </c>
      <c r="F7" s="151" t="s">
        <v>40</v>
      </c>
      <c r="G7" s="151"/>
      <c r="H7" s="151" t="s">
        <v>40</v>
      </c>
      <c r="I7" s="153"/>
      <c r="J7" s="154" t="s">
        <v>219</v>
      </c>
      <c r="K7" s="151" t="s">
        <v>40</v>
      </c>
      <c r="L7" s="151" t="s">
        <v>40</v>
      </c>
      <c r="P7" s="151"/>
      <c r="Q7" s="151"/>
      <c r="S7" s="155"/>
      <c r="T7" s="155"/>
      <c r="U7" s="153"/>
      <c r="V7" s="155"/>
      <c r="W7" s="155"/>
      <c r="X7" s="155"/>
    </row>
    <row r="8" spans="2:24" ht="6.75" customHeight="1" thickBot="1">
      <c r="C8" s="151"/>
      <c r="D8" s="156"/>
      <c r="F8" s="157"/>
      <c r="G8" s="157"/>
      <c r="H8" s="151"/>
      <c r="J8" s="151"/>
      <c r="K8" s="151"/>
      <c r="L8" s="151"/>
      <c r="P8" s="151"/>
      <c r="Q8" s="156"/>
      <c r="S8" s="157"/>
      <c r="T8" s="151"/>
      <c r="V8" s="151"/>
      <c r="W8" s="151"/>
      <c r="X8" s="151"/>
    </row>
    <row r="9" spans="2:24" ht="6" customHeight="1">
      <c r="B9" s="134"/>
      <c r="C9" s="158"/>
      <c r="D9" s="159"/>
      <c r="E9" s="160"/>
      <c r="F9" s="160"/>
      <c r="G9" s="160"/>
      <c r="H9" s="160"/>
      <c r="I9" s="160"/>
      <c r="J9" s="161"/>
      <c r="K9" s="162"/>
      <c r="L9" s="162"/>
    </row>
    <row r="10" spans="2:24" ht="15" customHeight="1">
      <c r="B10" s="134"/>
      <c r="C10" s="163" t="s">
        <v>220</v>
      </c>
      <c r="D10" s="164" t="s">
        <v>221</v>
      </c>
      <c r="E10" s="164"/>
      <c r="F10" s="164"/>
      <c r="G10" s="164"/>
      <c r="H10" s="165"/>
      <c r="I10" s="165"/>
      <c r="J10" s="282">
        <v>0</v>
      </c>
    </row>
    <row r="11" spans="2:24" ht="5.25" customHeight="1">
      <c r="B11" s="134" t="s">
        <v>222</v>
      </c>
      <c r="C11" s="166"/>
      <c r="D11" s="167"/>
      <c r="E11" s="4"/>
      <c r="F11" s="19"/>
      <c r="G11" s="19"/>
      <c r="H11" s="19"/>
      <c r="I11" s="19"/>
      <c r="J11" s="168"/>
    </row>
    <row r="12" spans="2:24" ht="15" customHeight="1">
      <c r="B12" s="134"/>
      <c r="C12" s="163" t="s">
        <v>223</v>
      </c>
      <c r="D12" s="164" t="s">
        <v>224</v>
      </c>
      <c r="E12" s="164"/>
      <c r="F12" s="164"/>
      <c r="G12" s="164"/>
      <c r="H12" s="165"/>
      <c r="I12" s="165"/>
      <c r="J12" s="282">
        <v>0</v>
      </c>
    </row>
    <row r="13" spans="2:24" ht="6" customHeight="1">
      <c r="B13" s="134"/>
      <c r="C13" s="166"/>
      <c r="D13" s="167"/>
      <c r="E13" s="4"/>
      <c r="F13" s="19"/>
      <c r="G13" s="19"/>
      <c r="H13" s="19"/>
      <c r="I13" s="19"/>
      <c r="J13" s="168"/>
    </row>
    <row r="14" spans="2:24" ht="15" customHeight="1">
      <c r="B14" s="134"/>
      <c r="C14" s="163" t="s">
        <v>225</v>
      </c>
      <c r="D14" s="164" t="s">
        <v>226</v>
      </c>
      <c r="E14" s="164"/>
      <c r="F14" s="164"/>
      <c r="G14" s="164"/>
      <c r="H14" s="165"/>
      <c r="I14" s="165"/>
      <c r="J14" s="282">
        <v>0</v>
      </c>
    </row>
    <row r="15" spans="2:24" ht="6" customHeight="1">
      <c r="B15" s="134"/>
      <c r="C15" s="166"/>
      <c r="D15" s="167"/>
      <c r="E15" s="4"/>
      <c r="F15" s="19"/>
      <c r="G15" s="19"/>
      <c r="H15" s="19"/>
      <c r="I15" s="19"/>
      <c r="J15" s="168"/>
    </row>
    <row r="16" spans="2:24" ht="15" customHeight="1">
      <c r="B16" s="134"/>
      <c r="C16" s="163" t="s">
        <v>227</v>
      </c>
      <c r="D16" s="164" t="s">
        <v>228</v>
      </c>
      <c r="E16" s="164"/>
      <c r="F16" s="164"/>
      <c r="G16" s="164"/>
      <c r="H16" s="165"/>
      <c r="I16" s="165"/>
      <c r="J16" s="169">
        <f>SUM(J17:J21)</f>
        <v>0</v>
      </c>
    </row>
    <row r="17" spans="2:11" ht="6" customHeight="1">
      <c r="B17" s="134"/>
      <c r="C17" s="170"/>
      <c r="D17" s="171"/>
      <c r="E17" s="162"/>
      <c r="F17" s="162"/>
      <c r="G17" s="162"/>
      <c r="H17" s="162"/>
      <c r="I17" s="162"/>
      <c r="J17" s="142"/>
      <c r="K17" s="162"/>
    </row>
    <row r="18" spans="2:11" ht="15" customHeight="1">
      <c r="B18" s="134"/>
      <c r="C18" s="172"/>
      <c r="D18" s="173" t="s">
        <v>229</v>
      </c>
      <c r="E18" s="174"/>
      <c r="F18" s="174"/>
      <c r="G18" s="174"/>
      <c r="H18" s="174"/>
      <c r="I18" s="174"/>
      <c r="J18" s="283">
        <v>0</v>
      </c>
    </row>
    <row r="19" spans="2:11" ht="15" customHeight="1">
      <c r="B19" s="134"/>
      <c r="C19" s="172"/>
      <c r="D19" s="173" t="s">
        <v>230</v>
      </c>
      <c r="E19" s="174"/>
      <c r="F19" s="174"/>
      <c r="G19" s="174"/>
      <c r="H19" s="174"/>
      <c r="I19" s="174"/>
      <c r="J19" s="283">
        <v>0</v>
      </c>
    </row>
    <row r="20" spans="2:11" ht="15" customHeight="1">
      <c r="B20" s="134"/>
      <c r="C20" s="172"/>
      <c r="D20" s="173" t="s">
        <v>231</v>
      </c>
      <c r="E20" s="174"/>
      <c r="F20" s="174"/>
      <c r="G20" s="174"/>
      <c r="H20" s="174"/>
      <c r="I20" s="174"/>
      <c r="J20" s="283">
        <v>0</v>
      </c>
    </row>
    <row r="21" spans="2:11" ht="15" customHeight="1">
      <c r="B21" s="134"/>
      <c r="C21" s="172"/>
      <c r="D21" s="173" t="s">
        <v>232</v>
      </c>
      <c r="E21" s="174"/>
      <c r="F21" s="174"/>
      <c r="G21" s="174"/>
      <c r="H21" s="174"/>
      <c r="I21" s="174"/>
      <c r="J21" s="283">
        <v>0</v>
      </c>
    </row>
    <row r="22" spans="2:11" ht="6" customHeight="1">
      <c r="B22" s="134"/>
      <c r="C22" s="166"/>
      <c r="D22" s="167"/>
      <c r="E22" s="4"/>
      <c r="F22" s="18"/>
      <c r="G22" s="18"/>
      <c r="H22" s="18"/>
      <c r="I22" s="18"/>
      <c r="J22" s="175"/>
    </row>
    <row r="23" spans="2:11" ht="15" customHeight="1">
      <c r="B23" s="134"/>
      <c r="C23" s="163" t="s">
        <v>233</v>
      </c>
      <c r="D23" s="164" t="s">
        <v>234</v>
      </c>
      <c r="E23" s="164"/>
      <c r="F23" s="164"/>
      <c r="G23" s="164"/>
      <c r="H23" s="165"/>
      <c r="I23" s="165"/>
      <c r="J23" s="282">
        <v>0</v>
      </c>
    </row>
    <row r="24" spans="2:11" ht="6" customHeight="1">
      <c r="B24" s="134"/>
      <c r="C24" s="166"/>
      <c r="D24" s="167"/>
      <c r="E24" s="4"/>
      <c r="F24" s="19"/>
      <c r="G24" s="19"/>
      <c r="H24" s="19"/>
      <c r="I24" s="19"/>
      <c r="J24" s="168"/>
    </row>
    <row r="25" spans="2:11" ht="15" customHeight="1">
      <c r="B25" s="134"/>
      <c r="C25" s="163" t="s">
        <v>235</v>
      </c>
      <c r="D25" s="164" t="s">
        <v>236</v>
      </c>
      <c r="E25" s="164"/>
      <c r="F25" s="164"/>
      <c r="G25" s="164"/>
      <c r="H25" s="165"/>
      <c r="I25" s="165"/>
      <c r="J25" s="169">
        <f>SUM(J26:J29)</f>
        <v>0</v>
      </c>
    </row>
    <row r="26" spans="2:11" ht="6" customHeight="1">
      <c r="B26" s="134"/>
      <c r="C26" s="170"/>
      <c r="D26" s="171"/>
      <c r="E26" s="162"/>
      <c r="F26" s="162"/>
      <c r="G26" s="162"/>
      <c r="H26" s="162"/>
      <c r="I26" s="162"/>
      <c r="J26" s="142"/>
      <c r="K26" s="162"/>
    </row>
    <row r="27" spans="2:11" ht="15" customHeight="1">
      <c r="B27" s="134"/>
      <c r="C27" s="172"/>
      <c r="D27" s="173" t="s">
        <v>237</v>
      </c>
      <c r="E27" s="174"/>
      <c r="F27" s="174"/>
      <c r="G27" s="174"/>
      <c r="H27" s="174"/>
      <c r="I27" s="174"/>
      <c r="J27" s="283">
        <v>0</v>
      </c>
    </row>
    <row r="28" spans="2:11" ht="15" customHeight="1">
      <c r="B28" s="134"/>
      <c r="C28" s="172"/>
      <c r="D28" s="173" t="s">
        <v>238</v>
      </c>
      <c r="E28" s="174"/>
      <c r="F28" s="174"/>
      <c r="G28" s="174"/>
      <c r="H28" s="174"/>
      <c r="I28" s="174"/>
      <c r="J28" s="283">
        <v>0</v>
      </c>
    </row>
    <row r="29" spans="2:11" ht="6" customHeight="1">
      <c r="B29" s="134"/>
      <c r="C29" s="166"/>
      <c r="D29" s="167"/>
      <c r="E29" s="4"/>
      <c r="F29" s="18"/>
      <c r="G29" s="18"/>
      <c r="H29" s="18"/>
      <c r="I29" s="18"/>
      <c r="J29" s="175"/>
    </row>
    <row r="30" spans="2:11" ht="15" customHeight="1">
      <c r="B30" s="134"/>
      <c r="C30" s="163" t="s">
        <v>239</v>
      </c>
      <c r="D30" s="164" t="s">
        <v>240</v>
      </c>
      <c r="E30" s="164"/>
      <c r="F30" s="164"/>
      <c r="G30" s="164"/>
      <c r="H30" s="165"/>
      <c r="I30" s="165"/>
      <c r="J30" s="282">
        <v>0</v>
      </c>
    </row>
    <row r="31" spans="2:11" ht="6" customHeight="1">
      <c r="B31" s="134"/>
      <c r="C31" s="166"/>
      <c r="D31" s="167"/>
      <c r="E31" s="4"/>
      <c r="F31" s="19"/>
      <c r="G31" s="19"/>
      <c r="H31" s="19"/>
      <c r="I31" s="19"/>
      <c r="J31" s="168"/>
    </row>
    <row r="32" spans="2:11" ht="15" customHeight="1">
      <c r="B32" s="134"/>
      <c r="C32" s="163" t="s">
        <v>241</v>
      </c>
      <c r="D32" s="164" t="s">
        <v>242</v>
      </c>
      <c r="E32" s="164"/>
      <c r="F32" s="164"/>
      <c r="G32" s="164"/>
      <c r="H32" s="165"/>
      <c r="I32" s="165"/>
      <c r="J32" s="282">
        <v>0</v>
      </c>
    </row>
    <row r="33" spans="2:24" ht="6" customHeight="1">
      <c r="B33" s="134"/>
      <c r="C33" s="166"/>
      <c r="D33" s="167"/>
      <c r="E33" s="4"/>
      <c r="F33" s="19"/>
      <c r="G33" s="19"/>
      <c r="H33" s="19"/>
      <c r="I33" s="19"/>
      <c r="J33" s="168"/>
    </row>
    <row r="34" spans="2:24" ht="15" customHeight="1">
      <c r="B34" s="134"/>
      <c r="C34" s="163" t="s">
        <v>243</v>
      </c>
      <c r="D34" s="164" t="s">
        <v>244</v>
      </c>
      <c r="E34" s="164"/>
      <c r="F34" s="164"/>
      <c r="G34" s="164"/>
      <c r="H34" s="165"/>
      <c r="I34" s="165"/>
      <c r="J34" s="282">
        <v>0</v>
      </c>
    </row>
    <row r="35" spans="2:24" ht="6" customHeight="1">
      <c r="B35" s="134"/>
      <c r="C35" s="166"/>
      <c r="D35" s="167"/>
      <c r="E35" s="4"/>
      <c r="F35" s="19"/>
      <c r="G35" s="19"/>
      <c r="H35" s="19"/>
      <c r="I35" s="19"/>
      <c r="J35" s="168"/>
    </row>
    <row r="36" spans="2:24" ht="15" customHeight="1">
      <c r="B36" s="134"/>
      <c r="C36" s="163" t="s">
        <v>245</v>
      </c>
      <c r="D36" s="164" t="s">
        <v>246</v>
      </c>
      <c r="E36" s="164"/>
      <c r="F36" s="164"/>
      <c r="G36" s="164"/>
      <c r="H36" s="165"/>
      <c r="I36" s="165"/>
      <c r="J36" s="282">
        <v>0</v>
      </c>
    </row>
    <row r="37" spans="2:24" ht="6" customHeight="1">
      <c r="B37" s="134"/>
      <c r="C37" s="166"/>
      <c r="D37" s="176"/>
      <c r="E37" s="4"/>
      <c r="F37" s="19"/>
      <c r="G37" s="19"/>
      <c r="H37" s="19"/>
      <c r="I37" s="19"/>
      <c r="J37" s="168"/>
    </row>
    <row r="38" spans="2:24" ht="15" customHeight="1">
      <c r="B38" s="134"/>
      <c r="C38" s="163" t="s">
        <v>247</v>
      </c>
      <c r="D38" s="177" t="s">
        <v>248</v>
      </c>
      <c r="E38" s="164"/>
      <c r="F38" s="164"/>
      <c r="G38" s="164"/>
      <c r="H38" s="165"/>
      <c r="I38" s="165"/>
      <c r="J38" s="282">
        <v>0</v>
      </c>
    </row>
    <row r="39" spans="2:24" ht="107.25" customHeight="1">
      <c r="B39" s="134"/>
      <c r="C39" s="178" t="s">
        <v>40</v>
      </c>
      <c r="D39" s="480" t="s">
        <v>249</v>
      </c>
      <c r="E39" s="480"/>
      <c r="F39" s="480"/>
      <c r="G39" s="480"/>
      <c r="H39" s="480"/>
      <c r="I39" s="179"/>
      <c r="J39" s="180" t="s">
        <v>40</v>
      </c>
    </row>
    <row r="40" spans="2:24" ht="6" customHeight="1" thickBot="1">
      <c r="B40" s="134"/>
      <c r="C40" s="181"/>
      <c r="D40" s="182"/>
      <c r="E40" s="183"/>
      <c r="F40" s="184"/>
      <c r="G40" s="184"/>
      <c r="H40" s="184"/>
      <c r="I40" s="184"/>
      <c r="J40" s="185"/>
    </row>
    <row r="41" spans="2:24" ht="12.75" customHeight="1" thickBot="1">
      <c r="C41" s="151"/>
      <c r="D41" s="156"/>
      <c r="F41" s="157"/>
      <c r="G41" s="157"/>
      <c r="H41" s="151"/>
      <c r="J41" s="151"/>
      <c r="K41" s="151"/>
      <c r="L41" s="151"/>
      <c r="P41" s="151"/>
      <c r="Q41" s="156"/>
      <c r="S41" s="157"/>
      <c r="T41" s="151"/>
      <c r="V41" s="151"/>
      <c r="W41" s="151"/>
      <c r="X41" s="151"/>
    </row>
    <row r="42" spans="2:24" ht="54" customHeight="1" thickBot="1">
      <c r="C42" s="151"/>
      <c r="D42" s="156"/>
      <c r="F42" s="481" t="s">
        <v>250</v>
      </c>
      <c r="G42" s="482"/>
      <c r="H42" s="483"/>
      <c r="J42" s="186">
        <f>J38+J36+J34+J32+J30+J25+J23+J16+J14+J12+J10</f>
        <v>0</v>
      </c>
      <c r="K42" s="485"/>
      <c r="L42" s="486"/>
      <c r="N42" s="452"/>
      <c r="O42" s="452"/>
      <c r="P42" s="187"/>
      <c r="Q42" s="187"/>
      <c r="S42" s="188"/>
      <c r="T42" s="189"/>
      <c r="V42" s="190"/>
      <c r="W42" s="151"/>
      <c r="X42" s="190"/>
    </row>
    <row r="43" spans="2:24">
      <c r="Q43" s="51"/>
      <c r="S43" s="3"/>
    </row>
    <row r="44" spans="2:24" ht="37.5" customHeight="1">
      <c r="C44" s="151"/>
      <c r="D44" s="484" t="s">
        <v>251</v>
      </c>
      <c r="E44" s="484"/>
      <c r="F44" s="484"/>
      <c r="G44" s="484"/>
      <c r="H44" s="484"/>
      <c r="J44" s="371" t="str" cm="1">
        <f t="array" ref="J44">_xlfn.IFS(J42&lt;J56-0.01,"FAUX",J42&gt;J56+0.01,"FAUX",J42&gt;J56-0.01,"VRAI",J42&lt;J56+0.01,"VRAI")</f>
        <v>VRAI</v>
      </c>
      <c r="K44" s="151"/>
      <c r="L44" s="151"/>
      <c r="P44" s="187"/>
      <c r="Q44" s="187"/>
      <c r="S44" s="188"/>
      <c r="T44" s="189"/>
      <c r="V44" s="190"/>
      <c r="W44" s="151"/>
      <c r="X44" s="190"/>
    </row>
    <row r="45" spans="2:24" ht="39.75" customHeight="1" thickBot="1">
      <c r="Q45" s="51"/>
      <c r="S45" s="3"/>
    </row>
    <row r="46" spans="2:24" ht="45" customHeight="1" thickBot="1">
      <c r="C46" s="492" t="s">
        <v>252</v>
      </c>
      <c r="D46" s="493"/>
      <c r="E46" s="493"/>
      <c r="F46" s="493"/>
      <c r="G46" s="493"/>
      <c r="H46" s="493"/>
      <c r="I46" s="493"/>
      <c r="J46" s="493"/>
      <c r="K46" s="493"/>
      <c r="L46" s="494"/>
    </row>
    <row r="47" spans="2:24" ht="26.25" customHeight="1" thickBot="1">
      <c r="C47" s="151"/>
      <c r="D47" s="151" t="s">
        <v>40</v>
      </c>
      <c r="F47" s="151"/>
      <c r="G47" s="151"/>
      <c r="H47" s="151"/>
      <c r="J47" s="151"/>
      <c r="K47" s="151"/>
      <c r="L47" s="151"/>
    </row>
    <row r="48" spans="2:24" ht="37.5" customHeight="1" thickBot="1">
      <c r="C48" s="151"/>
      <c r="D48" s="152" t="s">
        <v>218</v>
      </c>
      <c r="F48" s="495" t="s">
        <v>253</v>
      </c>
      <c r="G48" s="496"/>
      <c r="H48" s="497"/>
      <c r="J48" s="154" t="s">
        <v>219</v>
      </c>
      <c r="K48" s="154" t="s">
        <v>254</v>
      </c>
      <c r="L48" s="154" t="s">
        <v>255</v>
      </c>
    </row>
    <row r="49" spans="2:19" ht="6.75" customHeight="1" thickBot="1">
      <c r="C49" s="151"/>
      <c r="D49" s="156"/>
      <c r="F49" s="157"/>
      <c r="G49" s="157"/>
      <c r="H49" s="151"/>
      <c r="J49" s="151"/>
      <c r="K49" s="151"/>
      <c r="L49" s="151"/>
    </row>
    <row r="50" spans="2:19" ht="54.6" customHeight="1">
      <c r="C50" s="191" t="s">
        <v>220</v>
      </c>
      <c r="D50" s="192" t="s">
        <v>256</v>
      </c>
      <c r="F50" s="193" t="s">
        <v>257</v>
      </c>
      <c r="G50" s="194" t="e">
        <f>'4_Det.surfaces_oppervlakten'!D53</f>
        <v>#DIV/0!</v>
      </c>
      <c r="H50" s="284">
        <v>0</v>
      </c>
      <c r="J50" s="195" t="e">
        <f>H50*G50</f>
        <v>#DIV/0!</v>
      </c>
      <c r="K50" s="196">
        <v>0.21</v>
      </c>
      <c r="L50" s="197" t="e">
        <f>J50*K50+J50</f>
        <v>#DIV/0!</v>
      </c>
      <c r="N50" s="198"/>
      <c r="O50" s="489" t="s">
        <v>258</v>
      </c>
    </row>
    <row r="51" spans="2:19" ht="12" customHeight="1">
      <c r="C51" s="199"/>
      <c r="D51" s="200"/>
      <c r="F51" s="201"/>
      <c r="G51" s="151"/>
      <c r="H51" s="202"/>
      <c r="J51" s="203"/>
      <c r="K51" s="204"/>
      <c r="L51" s="205"/>
      <c r="N51" s="206"/>
      <c r="O51" s="490"/>
    </row>
    <row r="52" spans="2:19" ht="54.95" customHeight="1">
      <c r="C52" s="207" t="s">
        <v>223</v>
      </c>
      <c r="D52" s="208" t="s">
        <v>259</v>
      </c>
      <c r="F52" s="209" t="s">
        <v>260</v>
      </c>
      <c r="G52" s="210" t="e">
        <f>'4_Det.surfaces_oppervlakten'!D53</f>
        <v>#DIV/0!</v>
      </c>
      <c r="H52" s="285">
        <v>0</v>
      </c>
      <c r="J52" s="211" t="e">
        <f>H52*G52</f>
        <v>#DIV/0!</v>
      </c>
      <c r="K52" s="212">
        <v>0.21</v>
      </c>
      <c r="L52" s="213" t="e">
        <f>J52*K52+J52</f>
        <v>#DIV/0!</v>
      </c>
      <c r="N52" s="206"/>
      <c r="O52" s="490"/>
    </row>
    <row r="53" spans="2:19" ht="11.1" customHeight="1">
      <c r="C53" s="214"/>
      <c r="D53" s="215"/>
      <c r="F53" s="216"/>
      <c r="G53" s="217"/>
      <c r="H53" s="218"/>
      <c r="J53" s="203"/>
      <c r="K53" s="204"/>
      <c r="L53" s="205"/>
      <c r="N53" s="206"/>
      <c r="O53" s="490"/>
    </row>
    <row r="54" spans="2:19" ht="54.6" customHeight="1" thickBot="1">
      <c r="C54" s="219" t="s">
        <v>225</v>
      </c>
      <c r="D54" s="220" t="s">
        <v>261</v>
      </c>
      <c r="F54" s="221" t="s">
        <v>257</v>
      </c>
      <c r="G54" s="222" t="e">
        <f>'4_Det.surfaces_oppervlakten'!D53</f>
        <v>#DIV/0!</v>
      </c>
      <c r="H54" s="286">
        <v>0</v>
      </c>
      <c r="J54" s="223" t="e">
        <f>H54*G54</f>
        <v>#DIV/0!</v>
      </c>
      <c r="K54" s="224">
        <v>0.21</v>
      </c>
      <c r="L54" s="225" t="e">
        <f>J54*K54+J54</f>
        <v>#DIV/0!</v>
      </c>
      <c r="N54" s="206"/>
      <c r="O54" s="490"/>
    </row>
    <row r="55" spans="2:19" ht="6.75" customHeight="1" thickBot="1">
      <c r="C55" s="226"/>
      <c r="D55" s="227"/>
      <c r="F55" s="228"/>
      <c r="G55" s="228"/>
      <c r="H55" s="151"/>
      <c r="J55" s="151"/>
      <c r="K55" s="151"/>
      <c r="L55" s="229"/>
      <c r="N55" s="206"/>
      <c r="O55" s="490"/>
    </row>
    <row r="56" spans="2:19" ht="49.5" customHeight="1">
      <c r="C56" s="230" t="s">
        <v>227</v>
      </c>
      <c r="D56" s="231" t="s">
        <v>262</v>
      </c>
      <c r="F56" s="472" t="s">
        <v>263</v>
      </c>
      <c r="G56" s="473"/>
      <c r="H56" s="232" t="s">
        <v>264</v>
      </c>
      <c r="J56" s="233">
        <f>SUM(J57:J59)</f>
        <v>0</v>
      </c>
      <c r="K56" s="234">
        <v>0.06</v>
      </c>
      <c r="L56" s="235">
        <f>SUM(L57:L59)</f>
        <v>0</v>
      </c>
      <c r="N56" s="206"/>
      <c r="O56" s="490"/>
    </row>
    <row r="57" spans="2:19" ht="33.6" customHeight="1">
      <c r="B57" t="s">
        <v>40</v>
      </c>
      <c r="C57" s="236"/>
      <c r="D57" s="237" t="s">
        <v>265</v>
      </c>
      <c r="F57" s="474">
        <f>'4_Det.surfaces_oppervlakten'!D8</f>
        <v>0</v>
      </c>
      <c r="G57" s="475"/>
      <c r="H57" s="287">
        <v>0</v>
      </c>
      <c r="J57" s="238">
        <f>H57*F57</f>
        <v>0</v>
      </c>
      <c r="K57" s="239">
        <v>0.06</v>
      </c>
      <c r="L57" s="240">
        <f>J57*K57+J57</f>
        <v>0</v>
      </c>
      <c r="N57" s="206" t="s">
        <v>266</v>
      </c>
      <c r="O57" s="490"/>
      <c r="Q57" t="s">
        <v>40</v>
      </c>
    </row>
    <row r="58" spans="2:19" ht="33.6" customHeight="1">
      <c r="C58" s="241"/>
      <c r="D58" s="242" t="s">
        <v>267</v>
      </c>
      <c r="F58" s="476">
        <f>'4_Det.surfaces_oppervlakten'!D9</f>
        <v>0</v>
      </c>
      <c r="G58" s="477"/>
      <c r="H58" s="288">
        <v>0</v>
      </c>
      <c r="J58" s="243">
        <f>H58*F58</f>
        <v>0</v>
      </c>
      <c r="K58" s="244">
        <v>0.06</v>
      </c>
      <c r="L58" s="245">
        <f>J58*K58+J58</f>
        <v>0</v>
      </c>
      <c r="N58" s="206"/>
      <c r="O58" s="490"/>
    </row>
    <row r="59" spans="2:19" ht="33.6" customHeight="1" thickBot="1">
      <c r="C59" s="246"/>
      <c r="D59" s="247" t="s">
        <v>268</v>
      </c>
      <c r="F59" s="478">
        <f>'4_Det.surfaces_oppervlakten'!D11</f>
        <v>0</v>
      </c>
      <c r="G59" s="479"/>
      <c r="H59" s="289">
        <v>0</v>
      </c>
      <c r="J59" s="248">
        <f>H59*F59</f>
        <v>0</v>
      </c>
      <c r="K59" s="249">
        <v>0.06</v>
      </c>
      <c r="L59" s="250">
        <f>J59*K59+J59</f>
        <v>0</v>
      </c>
      <c r="N59" s="206" t="s">
        <v>266</v>
      </c>
      <c r="O59" s="490"/>
      <c r="Q59" t="s">
        <v>40</v>
      </c>
    </row>
    <row r="60" spans="2:19" ht="6.75" customHeight="1" thickBot="1">
      <c r="C60" s="226"/>
      <c r="D60" s="227"/>
      <c r="F60" s="228"/>
      <c r="G60" s="228"/>
      <c r="H60" s="151"/>
      <c r="J60" s="151"/>
      <c r="K60" s="151"/>
      <c r="L60" s="229"/>
      <c r="N60" s="206"/>
      <c r="O60" s="490"/>
    </row>
    <row r="61" spans="2:19" ht="50.1" customHeight="1">
      <c r="C61" s="230" t="s">
        <v>233</v>
      </c>
      <c r="D61" s="231" t="s">
        <v>269</v>
      </c>
      <c r="F61" s="251" t="s">
        <v>40</v>
      </c>
      <c r="G61" s="252"/>
      <c r="H61" s="253" t="s">
        <v>40</v>
      </c>
      <c r="J61" s="254" t="e">
        <f>SUM(J62:J64)</f>
        <v>#DIV/0!</v>
      </c>
      <c r="K61" s="234">
        <v>0.21</v>
      </c>
      <c r="L61" s="235" t="e">
        <f>SUM(L62:L64)</f>
        <v>#DIV/0!</v>
      </c>
      <c r="N61" s="206"/>
      <c r="O61" s="490"/>
      <c r="P61" s="255" t="s">
        <v>270</v>
      </c>
      <c r="Q61" s="256" t="e">
        <f>J61/J56</f>
        <v>#DIV/0!</v>
      </c>
      <c r="R61" s="255" t="s">
        <v>271</v>
      </c>
    </row>
    <row r="62" spans="2:19" ht="33.6" customHeight="1">
      <c r="C62" s="236"/>
      <c r="D62" s="237" t="s">
        <v>272</v>
      </c>
      <c r="F62" s="257"/>
      <c r="G62" s="258"/>
      <c r="H62" s="259"/>
      <c r="J62" s="290">
        <v>0</v>
      </c>
      <c r="K62" s="239">
        <v>0.21</v>
      </c>
      <c r="L62" s="240">
        <f>J62*K62+J62</f>
        <v>0</v>
      </c>
      <c r="N62" s="206" t="s">
        <v>266</v>
      </c>
      <c r="O62" s="490"/>
      <c r="Q62" t="s">
        <v>40</v>
      </c>
    </row>
    <row r="63" spans="2:19" ht="33.6" customHeight="1">
      <c r="C63" s="241"/>
      <c r="D63" s="242" t="s">
        <v>273</v>
      </c>
      <c r="F63" s="260"/>
      <c r="G63" s="261"/>
      <c r="H63" s="262"/>
      <c r="J63" s="291">
        <v>0</v>
      </c>
      <c r="K63" s="244">
        <v>0.21</v>
      </c>
      <c r="L63" s="245">
        <f>J63*K63+J63</f>
        <v>0</v>
      </c>
      <c r="N63" s="206" t="s">
        <v>266</v>
      </c>
      <c r="O63" s="491"/>
      <c r="P63" s="255" t="s">
        <v>274</v>
      </c>
      <c r="Q63" s="256" t="e">
        <f>J63/(J70-J63)</f>
        <v>#DIV/0!</v>
      </c>
      <c r="R63" s="498" t="s">
        <v>275</v>
      </c>
      <c r="S63" s="255" t="s">
        <v>276</v>
      </c>
    </row>
    <row r="64" spans="2:19" ht="33.6" customHeight="1" thickBot="1">
      <c r="C64" s="246"/>
      <c r="D64" s="247" t="s">
        <v>277</v>
      </c>
      <c r="F64" s="221" t="s">
        <v>278</v>
      </c>
      <c r="G64" s="263" t="e">
        <f>'4_Det.surfaces_oppervlakten'!D53</f>
        <v>#DIV/0!</v>
      </c>
      <c r="H64" s="292">
        <v>0</v>
      </c>
      <c r="J64" s="264" t="e">
        <f>H64*G64</f>
        <v>#DIV/0!</v>
      </c>
      <c r="K64" s="249">
        <v>0.21</v>
      </c>
      <c r="L64" s="250" t="e">
        <f>J64*K64+J64</f>
        <v>#DIV/0!</v>
      </c>
      <c r="N64" s="265"/>
      <c r="O64" s="266"/>
      <c r="R64" s="498"/>
    </row>
    <row r="65" spans="2:25" ht="6.95" customHeight="1" thickBot="1">
      <c r="D65"/>
      <c r="F65"/>
      <c r="G65"/>
    </row>
    <row r="66" spans="2:25" ht="69.95" customHeight="1">
      <c r="C66" s="191" t="s">
        <v>235</v>
      </c>
      <c r="D66" s="192" t="s">
        <v>279</v>
      </c>
      <c r="F66" s="470">
        <v>0.12</v>
      </c>
      <c r="G66" s="471"/>
      <c r="H66" s="378" t="s">
        <v>280</v>
      </c>
      <c r="J66" s="195" t="e">
        <f>(J50+J52+J54+J56+J61)*F66</f>
        <v>#DIV/0!</v>
      </c>
      <c r="K66" s="196">
        <v>0.21</v>
      </c>
      <c r="L66" s="197" t="e">
        <f>J66*K66+J66</f>
        <v>#DIV/0!</v>
      </c>
      <c r="P66" s="487" t="s">
        <v>281</v>
      </c>
      <c r="Q66" s="488"/>
      <c r="R66" s="488"/>
    </row>
    <row r="67" spans="2:25" ht="12" customHeight="1">
      <c r="C67" s="267"/>
      <c r="D67" s="268"/>
      <c r="F67" s="269"/>
      <c r="G67" s="270"/>
      <c r="H67" s="271"/>
      <c r="J67" s="203"/>
      <c r="K67" s="204"/>
      <c r="L67" s="205"/>
    </row>
    <row r="68" spans="2:25" ht="50.1" customHeight="1" thickBot="1">
      <c r="C68" s="219" t="s">
        <v>239</v>
      </c>
      <c r="D68" s="272" t="s">
        <v>282</v>
      </c>
      <c r="F68" s="468">
        <v>7.0000000000000007E-2</v>
      </c>
      <c r="G68" s="469"/>
      <c r="H68" s="273" t="s">
        <v>283</v>
      </c>
      <c r="J68" s="274">
        <f>J56*F68</f>
        <v>0</v>
      </c>
      <c r="K68" s="224">
        <v>0.21</v>
      </c>
      <c r="L68" s="225">
        <f>J68*K68+J68</f>
        <v>0</v>
      </c>
    </row>
    <row r="69" spans="2:25" ht="22.5" customHeight="1" thickBot="1">
      <c r="C69" s="151"/>
      <c r="D69" s="156"/>
      <c r="F69" s="157"/>
      <c r="G69" s="157"/>
      <c r="H69" s="151"/>
      <c r="J69" s="151"/>
      <c r="K69" s="151"/>
      <c r="L69" s="151"/>
    </row>
    <row r="70" spans="2:25" ht="37.5" customHeight="1" thickBot="1">
      <c r="D70"/>
      <c r="F70" s="481" t="s">
        <v>284</v>
      </c>
      <c r="G70" s="482"/>
      <c r="H70" s="483"/>
      <c r="J70" s="275" t="e">
        <f>J61+J56+J54+J52+J50</f>
        <v>#DIV/0!</v>
      </c>
      <c r="K70" s="276" t="s">
        <v>285</v>
      </c>
      <c r="L70" s="186" t="e">
        <f>L61+L56+L54+L52+L50</f>
        <v>#DIV/0!</v>
      </c>
    </row>
    <row r="71" spans="2:25" ht="13.5" customHeight="1" thickBot="1">
      <c r="D71"/>
      <c r="F71" s="277"/>
      <c r="G71" s="277"/>
      <c r="H71" s="278"/>
      <c r="J71" s="279"/>
      <c r="K71" s="151"/>
      <c r="L71" s="279"/>
    </row>
    <row r="72" spans="2:25" ht="37.5" customHeight="1" thickBot="1">
      <c r="D72"/>
      <c r="F72" s="481" t="s">
        <v>286</v>
      </c>
      <c r="G72" s="482"/>
      <c r="H72" s="483"/>
      <c r="J72" s="280" t="e">
        <f>J50+J52+J54+J56+J61+J66+J68</f>
        <v>#DIV/0!</v>
      </c>
      <c r="K72" s="281" t="s">
        <v>285</v>
      </c>
      <c r="L72" s="186" t="e">
        <f>L50+L52+L54+L56+L61+L66+L68</f>
        <v>#DIV/0!</v>
      </c>
    </row>
    <row r="73" spans="2:25" ht="41.25" customHeight="1" thickBot="1">
      <c r="D73" s="151"/>
      <c r="E73" s="156"/>
      <c r="F73"/>
      <c r="G73"/>
      <c r="H73" s="157"/>
      <c r="I73" s="151"/>
      <c r="K73" s="151"/>
      <c r="L73" s="151"/>
      <c r="M73" s="151"/>
      <c r="Q73" s="151"/>
      <c r="R73" s="156"/>
      <c r="T73" s="157"/>
      <c r="U73" s="151"/>
      <c r="W73" s="151"/>
      <c r="X73" s="151"/>
      <c r="Y73" s="151"/>
    </row>
    <row r="74" spans="2:25" ht="42" customHeight="1" thickBot="1">
      <c r="B74" s="134" t="s">
        <v>40</v>
      </c>
      <c r="C74" s="385" t="s">
        <v>287</v>
      </c>
      <c r="D74" s="386"/>
      <c r="E74" s="386"/>
      <c r="F74" s="386"/>
      <c r="G74" s="386"/>
      <c r="H74" s="386"/>
      <c r="I74" s="386"/>
      <c r="J74" s="386"/>
      <c r="K74" s="386"/>
      <c r="L74" s="387"/>
    </row>
    <row r="75" spans="2:25" ht="98.1" customHeight="1">
      <c r="C75" s="459"/>
      <c r="D75" s="460"/>
      <c r="E75" s="460"/>
      <c r="F75" s="460"/>
      <c r="G75" s="460"/>
      <c r="H75" s="460"/>
      <c r="I75" s="460"/>
      <c r="J75" s="460"/>
      <c r="K75" s="460"/>
      <c r="L75" s="461"/>
      <c r="P75" s="151"/>
      <c r="Q75" s="151"/>
      <c r="S75" s="155"/>
      <c r="T75" s="155"/>
      <c r="U75" s="153"/>
      <c r="V75" s="155"/>
      <c r="W75" s="155"/>
      <c r="X75" s="155"/>
    </row>
    <row r="76" spans="2:25">
      <c r="C76" s="462"/>
      <c r="D76" s="463"/>
      <c r="E76" s="463"/>
      <c r="F76" s="463"/>
      <c r="G76" s="463"/>
      <c r="H76" s="463"/>
      <c r="I76" s="463"/>
      <c r="J76" s="463"/>
      <c r="K76" s="463"/>
      <c r="L76" s="464"/>
      <c r="Q76" s="51"/>
      <c r="S76" s="3"/>
    </row>
    <row r="77" spans="2:25" ht="13.5" thickBot="1">
      <c r="C77" s="465"/>
      <c r="D77" s="466"/>
      <c r="E77" s="466"/>
      <c r="F77" s="466"/>
      <c r="G77" s="466"/>
      <c r="H77" s="466"/>
      <c r="I77" s="466"/>
      <c r="J77" s="466"/>
      <c r="K77" s="466"/>
      <c r="L77" s="467"/>
      <c r="Q77" s="51"/>
      <c r="S77" s="3"/>
    </row>
    <row r="78" spans="2:25">
      <c r="C78" s="51"/>
      <c r="D78"/>
      <c r="E78" s="3"/>
      <c r="F78"/>
      <c r="G78"/>
    </row>
    <row r="79" spans="2:25">
      <c r="C79" s="51"/>
      <c r="D79"/>
      <c r="E79" s="3"/>
      <c r="F79"/>
      <c r="G79"/>
    </row>
    <row r="80" spans="2:25">
      <c r="C80" s="51"/>
      <c r="D80"/>
      <c r="E80" s="3"/>
      <c r="F80"/>
      <c r="G80"/>
    </row>
    <row r="81" spans="3:7">
      <c r="C81" s="51"/>
      <c r="D81"/>
      <c r="E81" s="3"/>
      <c r="F81"/>
      <c r="G81"/>
    </row>
    <row r="82" spans="3:7">
      <c r="C82" s="51"/>
      <c r="D82"/>
      <c r="E82" s="3"/>
      <c r="F82"/>
      <c r="G82"/>
    </row>
    <row r="83" spans="3:7">
      <c r="C83" s="51"/>
      <c r="D83"/>
      <c r="E83" s="3"/>
      <c r="F83"/>
      <c r="G83"/>
    </row>
    <row r="84" spans="3:7">
      <c r="C84" s="51"/>
      <c r="D84"/>
      <c r="E84" s="3"/>
      <c r="F84"/>
      <c r="G84"/>
    </row>
    <row r="85" spans="3:7">
      <c r="C85" s="51"/>
      <c r="D85"/>
      <c r="E85" s="3"/>
      <c r="F85"/>
      <c r="G85"/>
    </row>
    <row r="86" spans="3:7">
      <c r="C86" s="51"/>
      <c r="D86"/>
      <c r="E86" s="3"/>
      <c r="F86"/>
      <c r="G86"/>
    </row>
    <row r="87" spans="3:7">
      <c r="C87" s="51"/>
      <c r="D87"/>
      <c r="E87" s="3"/>
      <c r="F87"/>
      <c r="G87"/>
    </row>
    <row r="88" spans="3:7">
      <c r="C88" s="51"/>
      <c r="D88"/>
      <c r="E88" s="3"/>
      <c r="F88"/>
      <c r="G88"/>
    </row>
    <row r="89" spans="3:7">
      <c r="C89" s="51"/>
      <c r="D89"/>
      <c r="E89" s="3"/>
      <c r="F89"/>
      <c r="G89"/>
    </row>
    <row r="90" spans="3:7">
      <c r="C90" s="51"/>
      <c r="D90"/>
      <c r="E90" s="3"/>
      <c r="F90"/>
      <c r="G90"/>
    </row>
    <row r="91" spans="3:7">
      <c r="C91" s="51"/>
      <c r="D91"/>
      <c r="E91" s="3"/>
      <c r="F91"/>
      <c r="G91"/>
    </row>
    <row r="92" spans="3:7">
      <c r="C92" s="51"/>
      <c r="D92"/>
      <c r="E92" s="3"/>
      <c r="F92"/>
      <c r="G92"/>
    </row>
    <row r="93" spans="3:7">
      <c r="C93" s="51"/>
      <c r="D93"/>
      <c r="E93" s="3"/>
      <c r="F93"/>
      <c r="G93"/>
    </row>
    <row r="94" spans="3:7">
      <c r="C94" s="51"/>
      <c r="D94"/>
      <c r="E94" s="3"/>
      <c r="F94"/>
      <c r="G94"/>
    </row>
    <row r="95" spans="3:7">
      <c r="C95" s="51"/>
      <c r="D95"/>
      <c r="E95" s="3"/>
      <c r="F95"/>
      <c r="G95"/>
    </row>
    <row r="96" spans="3:7">
      <c r="C96" s="51"/>
      <c r="D96"/>
      <c r="F96"/>
      <c r="G96"/>
    </row>
    <row r="97" spans="3:7">
      <c r="C97" s="51"/>
      <c r="D97"/>
      <c r="E97" s="3"/>
      <c r="F97"/>
      <c r="G97"/>
    </row>
    <row r="98" spans="3:7">
      <c r="C98" s="51"/>
      <c r="D98"/>
      <c r="E98" s="3"/>
      <c r="F98"/>
      <c r="G98"/>
    </row>
  </sheetData>
  <mergeCells count="22">
    <mergeCell ref="P66:R66"/>
    <mergeCell ref="O50:O63"/>
    <mergeCell ref="F72:H72"/>
    <mergeCell ref="C46:L46"/>
    <mergeCell ref="F48:H48"/>
    <mergeCell ref="F70:H70"/>
    <mergeCell ref="R63:R64"/>
    <mergeCell ref="N42:O42"/>
    <mergeCell ref="C2:J3"/>
    <mergeCell ref="C75:L77"/>
    <mergeCell ref="F68:G68"/>
    <mergeCell ref="F66:G66"/>
    <mergeCell ref="F56:G56"/>
    <mergeCell ref="F57:G57"/>
    <mergeCell ref="F58:G58"/>
    <mergeCell ref="F59:G59"/>
    <mergeCell ref="C74:L74"/>
    <mergeCell ref="C5:J5"/>
    <mergeCell ref="D39:H39"/>
    <mergeCell ref="F42:H42"/>
    <mergeCell ref="D44:H44"/>
    <mergeCell ref="K42:L42"/>
  </mergeCells>
  <conditionalFormatting sqref="J42">
    <cfRule type="containsText" dxfId="7" priority="4" operator="containsText" text="FAUX">
      <formula>NOT(ISERROR(SEARCH("FAUX",J42)))</formula>
    </cfRule>
  </conditionalFormatting>
  <conditionalFormatting sqref="J44">
    <cfRule type="containsText" dxfId="6" priority="1" operator="containsText" text="FAUX">
      <formula>NOT(ISERROR(SEARCH("FAUX",J44)))</formula>
    </cfRule>
    <cfRule type="containsText" dxfId="5" priority="2" operator="containsText" text="Vrai">
      <formula>NOT(ISERROR(SEARCH("Vrai",J44)))</formula>
    </cfRule>
  </conditionalFormatting>
  <conditionalFormatting sqref="L39">
    <cfRule type="containsText" dxfId="4" priority="5" operator="containsText" text="FAUX">
      <formula>NOT(ISERROR(SEARCH("FAUX",L39)))</formula>
    </cfRule>
  </conditionalFormatting>
  <printOptions horizontalCentered="1" verticalCentered="1"/>
  <pageMargins left="0.31496062992125984" right="0.31496062992125984" top="0.47" bottom="0.5" header="0.23" footer="0.34"/>
  <pageSetup paperSize="8" scale="58" orientation="portrait" r:id="rId1"/>
  <headerFooter>
    <oddHeader>&amp;L&amp;"Century Gothic,Normal"&amp;7Direction Développement
&amp;D&amp;R&amp;"Century Gothic,Normal"&amp;7&amp;F
&amp;A</oddHeader>
    <oddFooter>&amp;C&amp;"Century Gothic,Normal"&amp;9&amp;P sur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A051E-EA5E-42C7-96E7-EFAA8280C677}">
  <sheetPr>
    <pageSetUpPr fitToPage="1"/>
  </sheetPr>
  <dimension ref="B1:AB98"/>
  <sheetViews>
    <sheetView topLeftCell="A57" zoomScale="50" zoomScaleNormal="50" zoomScaleSheetLayoutView="55" zoomScalePageLayoutView="70" workbookViewId="0">
      <selection activeCell="P69" sqref="P69"/>
    </sheetView>
  </sheetViews>
  <sheetFormatPr defaultColWidth="9.140625" defaultRowHeight="12.75"/>
  <cols>
    <col min="3" max="3" width="6" customWidth="1"/>
    <col min="4" max="4" width="94.85546875" style="51" customWidth="1"/>
    <col min="5" max="5" width="2" customWidth="1"/>
    <col min="6" max="6" width="17.5703125" style="3" customWidth="1"/>
    <col min="7" max="7" width="12.140625" style="3" customWidth="1"/>
    <col min="8" max="8" width="32.85546875" customWidth="1"/>
    <col min="9" max="9" width="2" customWidth="1"/>
    <col min="10" max="10" width="22.85546875" customWidth="1"/>
    <col min="11" max="11" width="12.140625" customWidth="1"/>
    <col min="12" max="12" width="22.85546875" customWidth="1"/>
    <col min="13" max="13" width="2" customWidth="1"/>
    <col min="14" max="14" width="4.5703125" customWidth="1"/>
    <col min="16" max="16" width="11.42578125" customWidth="1"/>
    <col min="17" max="17" width="6" customWidth="1"/>
    <col min="18" max="18" width="94.85546875" style="51" customWidth="1"/>
    <col min="19" max="19" width="2" customWidth="1"/>
    <col min="20" max="20" width="17.5703125" style="3" customWidth="1"/>
    <col min="21" max="21" width="12.140625" style="3" customWidth="1"/>
    <col min="22" max="22" width="32.85546875" customWidth="1"/>
    <col min="23" max="23" width="2" customWidth="1"/>
    <col min="24" max="24" width="22.85546875" customWidth="1"/>
    <col min="25" max="25" width="12.140625" customWidth="1"/>
    <col min="26" max="26" width="22.85546875" customWidth="1"/>
  </cols>
  <sheetData>
    <row r="1" spans="2:21" ht="36.950000000000003" customHeight="1" thickBot="1">
      <c r="C1" s="144"/>
      <c r="D1" s="144"/>
      <c r="E1" s="144"/>
      <c r="F1" s="144"/>
      <c r="G1" s="144"/>
      <c r="H1" s="144"/>
      <c r="I1" s="144"/>
      <c r="J1" s="144"/>
      <c r="K1" s="144"/>
      <c r="L1" s="144"/>
      <c r="R1"/>
      <c r="T1"/>
      <c r="U1"/>
    </row>
    <row r="2" spans="2:21" ht="369.6" customHeight="1">
      <c r="C2" s="500" t="s">
        <v>288</v>
      </c>
      <c r="D2" s="501"/>
      <c r="E2" s="501"/>
      <c r="F2" s="501"/>
      <c r="G2" s="501"/>
      <c r="H2" s="501"/>
      <c r="I2" s="501"/>
      <c r="J2" s="502"/>
      <c r="K2" s="145"/>
      <c r="L2" s="145"/>
      <c r="R2"/>
      <c r="T2"/>
      <c r="U2"/>
    </row>
    <row r="3" spans="2:21" ht="135" customHeight="1" thickBot="1">
      <c r="C3" s="503"/>
      <c r="D3" s="504"/>
      <c r="E3" s="504"/>
      <c r="F3" s="504"/>
      <c r="G3" s="504"/>
      <c r="H3" s="504"/>
      <c r="I3" s="504"/>
      <c r="J3" s="505"/>
      <c r="K3" s="145"/>
      <c r="L3" s="145"/>
      <c r="R3"/>
      <c r="T3"/>
      <c r="U3"/>
    </row>
    <row r="4" spans="2:21" ht="32.450000000000003" customHeight="1" thickBot="1">
      <c r="D4" s="147"/>
      <c r="F4" s="148"/>
      <c r="G4" s="148"/>
      <c r="H4" s="149"/>
      <c r="J4" s="150"/>
      <c r="L4" s="150"/>
      <c r="R4"/>
      <c r="T4"/>
      <c r="U4"/>
    </row>
    <row r="5" spans="2:21" ht="42" customHeight="1" thickBot="1">
      <c r="B5" s="134"/>
      <c r="C5" s="385" t="s">
        <v>289</v>
      </c>
      <c r="D5" s="386"/>
      <c r="E5" s="386"/>
      <c r="F5" s="386"/>
      <c r="G5" s="386"/>
      <c r="H5" s="386"/>
      <c r="I5" s="499"/>
      <c r="J5" s="293" t="s">
        <v>173</v>
      </c>
      <c r="R5"/>
      <c r="T5"/>
      <c r="U5"/>
    </row>
    <row r="6" spans="2:21" ht="26.25" customHeight="1" thickBot="1">
      <c r="B6" s="134"/>
      <c r="D6"/>
      <c r="F6"/>
      <c r="G6"/>
      <c r="R6"/>
      <c r="T6"/>
      <c r="U6"/>
    </row>
    <row r="7" spans="2:21" ht="48" customHeight="1" thickBot="1">
      <c r="C7" s="151"/>
      <c r="D7" s="152" t="s">
        <v>290</v>
      </c>
      <c r="F7" s="151" t="s">
        <v>40</v>
      </c>
      <c r="G7" s="151"/>
      <c r="H7" s="151" t="s">
        <v>40</v>
      </c>
      <c r="I7" s="153"/>
      <c r="J7" s="154" t="s">
        <v>219</v>
      </c>
      <c r="K7" s="151" t="s">
        <v>40</v>
      </c>
      <c r="L7" s="151" t="s">
        <v>40</v>
      </c>
      <c r="R7"/>
      <c r="T7"/>
      <c r="U7"/>
    </row>
    <row r="8" spans="2:21" ht="6.75" customHeight="1" thickBot="1">
      <c r="C8" s="151"/>
      <c r="D8" s="156"/>
      <c r="F8" s="157"/>
      <c r="G8" s="157"/>
      <c r="H8" s="151"/>
      <c r="J8" s="151"/>
      <c r="K8" s="151"/>
      <c r="L8" s="151"/>
      <c r="R8"/>
      <c r="T8"/>
      <c r="U8"/>
    </row>
    <row r="9" spans="2:21" ht="6" customHeight="1">
      <c r="B9" s="134"/>
      <c r="C9" s="158"/>
      <c r="D9" s="159"/>
      <c r="E9" s="160"/>
      <c r="F9" s="160"/>
      <c r="G9" s="160"/>
      <c r="H9" s="160"/>
      <c r="I9" s="160"/>
      <c r="J9" s="161"/>
      <c r="K9" s="162"/>
      <c r="L9" s="162"/>
      <c r="R9"/>
      <c r="T9"/>
      <c r="U9"/>
    </row>
    <row r="10" spans="2:21" ht="15" customHeight="1">
      <c r="B10" s="134"/>
      <c r="C10" s="163" t="s">
        <v>220</v>
      </c>
      <c r="D10" s="164" t="s">
        <v>221</v>
      </c>
      <c r="E10" s="164"/>
      <c r="F10" s="164"/>
      <c r="G10" s="164"/>
      <c r="H10" s="165"/>
      <c r="I10" s="165"/>
      <c r="J10" s="282">
        <v>0</v>
      </c>
      <c r="R10"/>
      <c r="T10"/>
      <c r="U10"/>
    </row>
    <row r="11" spans="2:21" ht="5.25" customHeight="1">
      <c r="B11" s="134" t="s">
        <v>222</v>
      </c>
      <c r="C11" s="166"/>
      <c r="D11" s="167"/>
      <c r="E11" s="4"/>
      <c r="F11" s="19"/>
      <c r="G11" s="19"/>
      <c r="H11" s="19"/>
      <c r="I11" s="19"/>
      <c r="J11" s="168"/>
      <c r="R11"/>
      <c r="T11"/>
      <c r="U11"/>
    </row>
    <row r="12" spans="2:21" ht="15" customHeight="1">
      <c r="B12" s="134"/>
      <c r="C12" s="163" t="s">
        <v>223</v>
      </c>
      <c r="D12" s="164" t="s">
        <v>224</v>
      </c>
      <c r="E12" s="164"/>
      <c r="F12" s="164"/>
      <c r="G12" s="164"/>
      <c r="H12" s="165"/>
      <c r="I12" s="165"/>
      <c r="J12" s="282">
        <v>0</v>
      </c>
      <c r="R12"/>
      <c r="T12"/>
      <c r="U12"/>
    </row>
    <row r="13" spans="2:21" ht="6" customHeight="1">
      <c r="B13" s="134"/>
      <c r="C13" s="166"/>
      <c r="D13" s="167"/>
      <c r="E13" s="4"/>
      <c r="F13" s="19"/>
      <c r="G13" s="19"/>
      <c r="H13" s="19"/>
      <c r="I13" s="19"/>
      <c r="J13" s="168"/>
      <c r="R13"/>
      <c r="T13"/>
      <c r="U13"/>
    </row>
    <row r="14" spans="2:21" ht="15" customHeight="1">
      <c r="B14" s="134"/>
      <c r="C14" s="163" t="s">
        <v>225</v>
      </c>
      <c r="D14" s="164" t="s">
        <v>226</v>
      </c>
      <c r="E14" s="164"/>
      <c r="F14" s="164"/>
      <c r="G14" s="164"/>
      <c r="H14" s="165"/>
      <c r="I14" s="165"/>
      <c r="J14" s="282">
        <v>0</v>
      </c>
      <c r="R14"/>
      <c r="T14"/>
      <c r="U14"/>
    </row>
    <row r="15" spans="2:21" ht="6" customHeight="1">
      <c r="B15" s="134"/>
      <c r="C15" s="166"/>
      <c r="D15" s="167"/>
      <c r="E15" s="4"/>
      <c r="F15" s="19"/>
      <c r="G15" s="19"/>
      <c r="H15" s="19"/>
      <c r="I15" s="19"/>
      <c r="J15" s="168"/>
      <c r="R15"/>
      <c r="T15"/>
      <c r="U15"/>
    </row>
    <row r="16" spans="2:21" ht="15" customHeight="1">
      <c r="B16" s="134"/>
      <c r="C16" s="163" t="s">
        <v>227</v>
      </c>
      <c r="D16" s="164" t="s">
        <v>228</v>
      </c>
      <c r="E16" s="164"/>
      <c r="F16" s="164"/>
      <c r="G16" s="164"/>
      <c r="H16" s="165"/>
      <c r="I16" s="165"/>
      <c r="J16" s="169">
        <f>SUM(J17:J21)</f>
        <v>0</v>
      </c>
      <c r="R16"/>
      <c r="T16"/>
      <c r="U16"/>
    </row>
    <row r="17" spans="2:21" ht="6" customHeight="1">
      <c r="B17" s="134"/>
      <c r="C17" s="170"/>
      <c r="D17" s="171"/>
      <c r="E17" s="162"/>
      <c r="F17" s="162"/>
      <c r="G17" s="162"/>
      <c r="H17" s="162"/>
      <c r="I17" s="162"/>
      <c r="J17" s="142"/>
      <c r="K17" s="162"/>
      <c r="R17"/>
      <c r="T17"/>
      <c r="U17"/>
    </row>
    <row r="18" spans="2:21" ht="15" customHeight="1">
      <c r="B18" s="134"/>
      <c r="C18" s="172"/>
      <c r="D18" s="173" t="s">
        <v>229</v>
      </c>
      <c r="E18" s="174"/>
      <c r="F18" s="174"/>
      <c r="G18" s="174"/>
      <c r="H18" s="174"/>
      <c r="I18" s="174"/>
      <c r="J18" s="283">
        <v>0</v>
      </c>
      <c r="R18"/>
      <c r="T18"/>
      <c r="U18"/>
    </row>
    <row r="19" spans="2:21" ht="15" customHeight="1">
      <c r="B19" s="134"/>
      <c r="C19" s="172"/>
      <c r="D19" s="173" t="s">
        <v>230</v>
      </c>
      <c r="E19" s="174"/>
      <c r="F19" s="174"/>
      <c r="G19" s="174"/>
      <c r="H19" s="174"/>
      <c r="I19" s="174"/>
      <c r="J19" s="283">
        <v>0</v>
      </c>
      <c r="R19"/>
      <c r="T19"/>
      <c r="U19"/>
    </row>
    <row r="20" spans="2:21" ht="15" customHeight="1">
      <c r="B20" s="134"/>
      <c r="C20" s="172"/>
      <c r="D20" s="173" t="s">
        <v>231</v>
      </c>
      <c r="E20" s="174"/>
      <c r="F20" s="174"/>
      <c r="G20" s="174"/>
      <c r="H20" s="174"/>
      <c r="I20" s="174"/>
      <c r="J20" s="283">
        <v>0</v>
      </c>
      <c r="R20"/>
      <c r="T20"/>
      <c r="U20"/>
    </row>
    <row r="21" spans="2:21" ht="15" customHeight="1">
      <c r="B21" s="134"/>
      <c r="C21" s="172"/>
      <c r="D21" s="173" t="s">
        <v>232</v>
      </c>
      <c r="E21" s="174"/>
      <c r="F21" s="174"/>
      <c r="G21" s="174"/>
      <c r="H21" s="174"/>
      <c r="I21" s="174"/>
      <c r="J21" s="283">
        <v>0</v>
      </c>
      <c r="R21"/>
      <c r="T21"/>
      <c r="U21"/>
    </row>
    <row r="22" spans="2:21" ht="6" customHeight="1">
      <c r="B22" s="134"/>
      <c r="C22" s="166"/>
      <c r="D22" s="167"/>
      <c r="E22" s="4"/>
      <c r="F22" s="18"/>
      <c r="G22" s="18"/>
      <c r="H22" s="18"/>
      <c r="I22" s="18"/>
      <c r="J22" s="175"/>
      <c r="R22"/>
      <c r="T22"/>
      <c r="U22"/>
    </row>
    <row r="23" spans="2:21" ht="15" customHeight="1">
      <c r="B23" s="134"/>
      <c r="C23" s="163" t="s">
        <v>233</v>
      </c>
      <c r="D23" s="164" t="s">
        <v>234</v>
      </c>
      <c r="E23" s="164"/>
      <c r="F23" s="164"/>
      <c r="G23" s="164"/>
      <c r="H23" s="165"/>
      <c r="I23" s="165"/>
      <c r="J23" s="282">
        <v>0</v>
      </c>
      <c r="R23"/>
      <c r="T23"/>
      <c r="U23"/>
    </row>
    <row r="24" spans="2:21" ht="6" customHeight="1">
      <c r="B24" s="134"/>
      <c r="C24" s="166"/>
      <c r="D24" s="167"/>
      <c r="E24" s="4"/>
      <c r="F24" s="19"/>
      <c r="G24" s="19"/>
      <c r="H24" s="19"/>
      <c r="I24" s="19"/>
      <c r="J24" s="168"/>
      <c r="R24"/>
      <c r="T24"/>
      <c r="U24"/>
    </row>
    <row r="25" spans="2:21" ht="15" customHeight="1">
      <c r="B25" s="134"/>
      <c r="C25" s="163" t="s">
        <v>235</v>
      </c>
      <c r="D25" s="164" t="s">
        <v>236</v>
      </c>
      <c r="E25" s="164"/>
      <c r="F25" s="164"/>
      <c r="G25" s="164"/>
      <c r="H25" s="165"/>
      <c r="I25" s="165"/>
      <c r="J25" s="169">
        <f>SUM(J26:J28)</f>
        <v>0</v>
      </c>
      <c r="R25"/>
      <c r="T25"/>
      <c r="U25"/>
    </row>
    <row r="26" spans="2:21" ht="6" customHeight="1">
      <c r="B26" s="134"/>
      <c r="C26" s="170"/>
      <c r="D26" s="171"/>
      <c r="E26" s="162"/>
      <c r="F26" s="162"/>
      <c r="G26" s="162"/>
      <c r="H26" s="162"/>
      <c r="I26" s="162"/>
      <c r="J26" s="142"/>
      <c r="K26" s="162"/>
      <c r="R26"/>
      <c r="T26"/>
      <c r="U26"/>
    </row>
    <row r="27" spans="2:21" ht="15" customHeight="1">
      <c r="B27" s="134"/>
      <c r="C27" s="172"/>
      <c r="D27" s="173" t="s">
        <v>237</v>
      </c>
      <c r="E27" s="174"/>
      <c r="F27" s="174"/>
      <c r="G27" s="174"/>
      <c r="H27" s="174"/>
      <c r="I27" s="174"/>
      <c r="J27" s="283">
        <v>0</v>
      </c>
      <c r="R27"/>
      <c r="T27"/>
      <c r="U27"/>
    </row>
    <row r="28" spans="2:21" ht="15" customHeight="1">
      <c r="B28" s="134"/>
      <c r="C28" s="172"/>
      <c r="D28" s="173" t="s">
        <v>238</v>
      </c>
      <c r="E28" s="174"/>
      <c r="F28" s="174"/>
      <c r="G28" s="174"/>
      <c r="H28" s="174"/>
      <c r="I28" s="174"/>
      <c r="J28" s="283">
        <v>0</v>
      </c>
      <c r="R28"/>
      <c r="T28"/>
      <c r="U28"/>
    </row>
    <row r="29" spans="2:21" ht="6" customHeight="1">
      <c r="B29" s="134"/>
      <c r="C29" s="166"/>
      <c r="D29" s="167"/>
      <c r="E29" s="4"/>
      <c r="F29" s="18"/>
      <c r="G29" s="18"/>
      <c r="H29" s="18"/>
      <c r="I29" s="18"/>
      <c r="J29" s="175"/>
      <c r="R29"/>
      <c r="T29"/>
      <c r="U29"/>
    </row>
    <row r="30" spans="2:21" ht="15" customHeight="1">
      <c r="B30" s="134"/>
      <c r="C30" s="163" t="s">
        <v>239</v>
      </c>
      <c r="D30" s="164" t="s">
        <v>240</v>
      </c>
      <c r="E30" s="164"/>
      <c r="F30" s="164"/>
      <c r="G30" s="164"/>
      <c r="H30" s="165"/>
      <c r="I30" s="165"/>
      <c r="J30" s="282">
        <v>0</v>
      </c>
      <c r="R30"/>
      <c r="T30"/>
      <c r="U30"/>
    </row>
    <row r="31" spans="2:21" ht="6" customHeight="1">
      <c r="B31" s="134"/>
      <c r="C31" s="166"/>
      <c r="D31" s="167"/>
      <c r="E31" s="4"/>
      <c r="F31" s="19"/>
      <c r="G31" s="19"/>
      <c r="H31" s="19"/>
      <c r="I31" s="19"/>
      <c r="J31" s="168"/>
      <c r="R31"/>
      <c r="T31"/>
      <c r="U31"/>
    </row>
    <row r="32" spans="2:21" ht="15" customHeight="1">
      <c r="B32" s="134"/>
      <c r="C32" s="163" t="s">
        <v>241</v>
      </c>
      <c r="D32" s="164" t="s">
        <v>242</v>
      </c>
      <c r="E32" s="164"/>
      <c r="F32" s="164"/>
      <c r="G32" s="164"/>
      <c r="H32" s="165"/>
      <c r="I32" s="165"/>
      <c r="J32" s="282">
        <v>0</v>
      </c>
      <c r="R32"/>
      <c r="T32"/>
      <c r="U32"/>
    </row>
    <row r="33" spans="2:26" ht="6" customHeight="1">
      <c r="B33" s="134"/>
      <c r="C33" s="166"/>
      <c r="D33" s="167"/>
      <c r="E33" s="4"/>
      <c r="F33" s="19"/>
      <c r="G33" s="19"/>
      <c r="H33" s="19"/>
      <c r="I33" s="19"/>
      <c r="J33" s="168"/>
      <c r="R33"/>
      <c r="T33"/>
      <c r="U33"/>
    </row>
    <row r="34" spans="2:26" ht="15" customHeight="1">
      <c r="B34" s="134"/>
      <c r="C34" s="163" t="s">
        <v>243</v>
      </c>
      <c r="D34" s="164" t="s">
        <v>244</v>
      </c>
      <c r="E34" s="164"/>
      <c r="F34" s="164"/>
      <c r="G34" s="164"/>
      <c r="H34" s="165"/>
      <c r="I34" s="165"/>
      <c r="J34" s="282">
        <v>0</v>
      </c>
      <c r="R34"/>
      <c r="T34"/>
      <c r="U34"/>
    </row>
    <row r="35" spans="2:26" ht="6" customHeight="1">
      <c r="B35" s="134"/>
      <c r="C35" s="166"/>
      <c r="D35" s="167"/>
      <c r="E35" s="4"/>
      <c r="F35" s="19"/>
      <c r="G35" s="19"/>
      <c r="H35" s="19"/>
      <c r="I35" s="19"/>
      <c r="J35" s="168"/>
      <c r="R35"/>
      <c r="T35"/>
      <c r="U35"/>
    </row>
    <row r="36" spans="2:26" ht="15" customHeight="1">
      <c r="B36" s="134"/>
      <c r="C36" s="163" t="s">
        <v>245</v>
      </c>
      <c r="D36" s="164" t="s">
        <v>246</v>
      </c>
      <c r="E36" s="164"/>
      <c r="F36" s="164"/>
      <c r="G36" s="164"/>
      <c r="H36" s="165"/>
      <c r="I36" s="165"/>
      <c r="J36" s="282">
        <v>0</v>
      </c>
      <c r="R36"/>
      <c r="T36"/>
      <c r="U36"/>
    </row>
    <row r="37" spans="2:26" ht="6" customHeight="1">
      <c r="B37" s="134"/>
      <c r="C37" s="166"/>
      <c r="D37" s="176"/>
      <c r="E37" s="4"/>
      <c r="F37" s="19"/>
      <c r="G37" s="19"/>
      <c r="H37" s="19"/>
      <c r="I37" s="19"/>
      <c r="J37" s="168"/>
      <c r="R37"/>
      <c r="T37"/>
      <c r="U37"/>
    </row>
    <row r="38" spans="2:26" ht="15" customHeight="1">
      <c r="B38" s="134"/>
      <c r="C38" s="163" t="s">
        <v>247</v>
      </c>
      <c r="D38" s="177" t="s">
        <v>248</v>
      </c>
      <c r="E38" s="164"/>
      <c r="F38" s="164"/>
      <c r="G38" s="164"/>
      <c r="H38" s="165"/>
      <c r="I38" s="165"/>
      <c r="J38" s="282">
        <v>0</v>
      </c>
      <c r="R38"/>
      <c r="T38"/>
      <c r="U38"/>
    </row>
    <row r="39" spans="2:26" ht="107.25" customHeight="1">
      <c r="B39" s="134"/>
      <c r="C39" s="178" t="s">
        <v>40</v>
      </c>
      <c r="D39" s="480" t="s">
        <v>249</v>
      </c>
      <c r="E39" s="480"/>
      <c r="F39" s="480"/>
      <c r="G39" s="480"/>
      <c r="H39" s="480"/>
      <c r="I39" s="179"/>
      <c r="J39" s="180" t="s">
        <v>40</v>
      </c>
      <c r="R39"/>
      <c r="T39"/>
      <c r="U39"/>
    </row>
    <row r="40" spans="2:26" ht="6" customHeight="1" thickBot="1">
      <c r="B40" s="134"/>
      <c r="C40" s="181"/>
      <c r="D40" s="182"/>
      <c r="E40" s="183"/>
      <c r="F40" s="184"/>
      <c r="G40" s="184"/>
      <c r="H40" s="184"/>
      <c r="I40" s="184"/>
      <c r="J40" s="185"/>
      <c r="R40"/>
      <c r="T40"/>
      <c r="U40"/>
    </row>
    <row r="41" spans="2:26" ht="12.75" customHeight="1" thickBot="1">
      <c r="C41" s="151"/>
      <c r="D41" s="156"/>
      <c r="F41" s="157"/>
      <c r="G41" s="157"/>
      <c r="H41" s="151"/>
      <c r="J41" s="151"/>
      <c r="K41" s="151"/>
      <c r="L41" s="151"/>
      <c r="R41"/>
      <c r="T41"/>
      <c r="U41"/>
    </row>
    <row r="42" spans="2:26" ht="60" customHeight="1" thickBot="1">
      <c r="C42" s="151"/>
      <c r="D42" s="156"/>
      <c r="F42" s="481" t="s">
        <v>291</v>
      </c>
      <c r="G42" s="482"/>
      <c r="H42" s="483"/>
      <c r="J42" s="186">
        <f>J38+J36+J34+J32+J30+J25+J23+J16+J14+J12+J10</f>
        <v>0</v>
      </c>
      <c r="K42" s="485"/>
      <c r="L42" s="486"/>
      <c r="N42" s="452"/>
      <c r="O42" s="452"/>
      <c r="R42"/>
      <c r="T42"/>
      <c r="U42"/>
    </row>
    <row r="43" spans="2:26">
      <c r="R43"/>
      <c r="T43"/>
      <c r="U43"/>
    </row>
    <row r="44" spans="2:26" ht="37.5" customHeight="1">
      <c r="C44" s="151"/>
      <c r="D44" s="484" t="s">
        <v>251</v>
      </c>
      <c r="E44" s="484"/>
      <c r="F44" s="484"/>
      <c r="G44" s="484"/>
      <c r="H44" s="484"/>
      <c r="J44" s="371" t="str" cm="1">
        <f t="array" ref="J44">_xlfn.IFS(J42&lt;J56-0.01,"FAUX",J42&gt;J56+0.01,"FAUX",J42&gt;J56-0.01,"VRAI",J42&lt;J56+0.01,"VRAI")</f>
        <v>VRAI</v>
      </c>
      <c r="K44" s="151"/>
      <c r="L44" s="151"/>
      <c r="R44"/>
      <c r="T44"/>
      <c r="U44"/>
    </row>
    <row r="45" spans="2:26" ht="39.75" customHeight="1" thickBot="1"/>
    <row r="46" spans="2:26" ht="45" customHeight="1" thickBot="1">
      <c r="C46" s="492" t="s">
        <v>292</v>
      </c>
      <c r="D46" s="493"/>
      <c r="E46" s="493"/>
      <c r="F46" s="493"/>
      <c r="G46" s="493"/>
      <c r="H46" s="493"/>
      <c r="I46" s="493"/>
      <c r="J46" s="493"/>
      <c r="K46" s="493"/>
      <c r="L46" s="293" t="s">
        <v>173</v>
      </c>
      <c r="Q46" s="492" t="s">
        <v>293</v>
      </c>
      <c r="R46" s="493"/>
      <c r="S46" s="493"/>
      <c r="T46" s="493"/>
      <c r="U46" s="493"/>
      <c r="V46" s="493"/>
      <c r="W46" s="493"/>
      <c r="X46" s="493"/>
      <c r="Y46" s="493"/>
      <c r="Z46" s="494"/>
    </row>
    <row r="47" spans="2:26" ht="26.25" customHeight="1" thickBot="1">
      <c r="C47" s="151"/>
      <c r="D47" s="151" t="s">
        <v>40</v>
      </c>
      <c r="F47" s="151"/>
      <c r="G47" s="151"/>
      <c r="H47" s="151"/>
      <c r="J47" s="151"/>
      <c r="K47" s="151"/>
      <c r="L47" s="151"/>
      <c r="Q47" s="151"/>
      <c r="R47" s="151" t="s">
        <v>40</v>
      </c>
      <c r="T47" s="151"/>
      <c r="U47" s="151"/>
      <c r="V47" s="151"/>
      <c r="X47" s="151"/>
      <c r="Y47" s="151"/>
      <c r="Z47" s="151"/>
    </row>
    <row r="48" spans="2:26" ht="37.5" customHeight="1" thickBot="1">
      <c r="C48" s="151"/>
      <c r="D48" s="152" t="s">
        <v>290</v>
      </c>
      <c r="F48" s="495" t="s">
        <v>294</v>
      </c>
      <c r="G48" s="496"/>
      <c r="H48" s="497"/>
      <c r="J48" s="154" t="s">
        <v>219</v>
      </c>
      <c r="K48" s="154" t="s">
        <v>254</v>
      </c>
      <c r="L48" s="154" t="s">
        <v>255</v>
      </c>
      <c r="Q48" s="151"/>
      <c r="R48" s="368" t="s">
        <v>295</v>
      </c>
      <c r="T48" s="495" t="s">
        <v>294</v>
      </c>
      <c r="U48" s="496"/>
      <c r="V48" s="497"/>
      <c r="X48" s="154" t="s">
        <v>219</v>
      </c>
      <c r="Y48" s="154" t="s">
        <v>254</v>
      </c>
      <c r="Z48" s="154" t="s">
        <v>255</v>
      </c>
    </row>
    <row r="49" spans="2:28" ht="6.75" customHeight="1" thickBot="1">
      <c r="C49" s="151"/>
      <c r="D49" s="156"/>
      <c r="F49" s="157"/>
      <c r="G49" s="157"/>
      <c r="H49" s="151"/>
      <c r="J49" s="151"/>
      <c r="K49" s="151"/>
      <c r="L49" s="151"/>
      <c r="Q49" s="151"/>
      <c r="R49" s="156"/>
      <c r="T49" s="157"/>
      <c r="U49" s="157"/>
      <c r="V49" s="151"/>
      <c r="X49" s="151"/>
      <c r="Y49" s="151"/>
      <c r="Z49" s="151"/>
    </row>
    <row r="50" spans="2:28" ht="50.1" customHeight="1">
      <c r="C50" s="191" t="s">
        <v>220</v>
      </c>
      <c r="D50" s="192" t="s">
        <v>296</v>
      </c>
      <c r="F50" s="193" t="s">
        <v>297</v>
      </c>
      <c r="G50" s="194" t="e">
        <f>'4_Det.surfaces_oppervlakten'!D55</f>
        <v>#DIV/0!</v>
      </c>
      <c r="H50" s="284">
        <v>0</v>
      </c>
      <c r="J50" s="195" t="e">
        <f>H50*G50</f>
        <v>#DIV/0!</v>
      </c>
      <c r="K50" s="196">
        <v>0.21</v>
      </c>
      <c r="L50" s="197" t="e">
        <f>J50*K50+J50</f>
        <v>#DIV/0!</v>
      </c>
      <c r="N50" s="198"/>
      <c r="O50" s="489" t="s">
        <v>258</v>
      </c>
      <c r="Q50" s="227"/>
      <c r="R50" s="227"/>
      <c r="S50" s="227"/>
      <c r="T50" s="227"/>
      <c r="U50" s="227"/>
      <c r="V50" s="227"/>
      <c r="W50" s="227"/>
      <c r="X50" s="227"/>
      <c r="Y50" s="227"/>
      <c r="Z50" s="227"/>
      <c r="AA50" s="227"/>
      <c r="AB50" s="227"/>
    </row>
    <row r="51" spans="2:28" ht="12" customHeight="1">
      <c r="C51" s="199"/>
      <c r="D51" s="200"/>
      <c r="F51" s="201"/>
      <c r="G51" s="151"/>
      <c r="H51" s="202"/>
      <c r="J51" s="203"/>
      <c r="K51" s="204"/>
      <c r="L51" s="205"/>
      <c r="N51" s="206"/>
      <c r="O51" s="490"/>
      <c r="Q51" s="227"/>
      <c r="R51" s="227"/>
      <c r="S51" s="227"/>
      <c r="T51" s="227"/>
      <c r="U51" s="227"/>
      <c r="V51" s="227"/>
      <c r="W51" s="227"/>
      <c r="X51" s="227"/>
      <c r="Y51" s="227"/>
      <c r="Z51" s="227"/>
      <c r="AA51" s="227"/>
      <c r="AB51" s="227"/>
    </row>
    <row r="52" spans="2:28" ht="50.1" customHeight="1">
      <c r="C52" s="207" t="s">
        <v>223</v>
      </c>
      <c r="D52" s="208" t="s">
        <v>298</v>
      </c>
      <c r="F52" s="209" t="s">
        <v>297</v>
      </c>
      <c r="G52" s="210" t="e">
        <f>'4_Det.surfaces_oppervlakten'!D55</f>
        <v>#DIV/0!</v>
      </c>
      <c r="H52" s="285">
        <v>0</v>
      </c>
      <c r="J52" s="211" t="e">
        <f>H52*G52</f>
        <v>#DIV/0!</v>
      </c>
      <c r="K52" s="212">
        <v>0.21</v>
      </c>
      <c r="L52" s="213" t="e">
        <f>J52*K52+J52</f>
        <v>#DIV/0!</v>
      </c>
      <c r="N52" s="206"/>
      <c r="O52" s="490"/>
      <c r="Q52" s="227"/>
      <c r="R52" s="227"/>
      <c r="S52" s="227"/>
      <c r="T52" s="227"/>
      <c r="U52" s="227"/>
      <c r="V52" s="227"/>
      <c r="W52" s="227"/>
      <c r="X52" s="227"/>
      <c r="Y52" s="227"/>
      <c r="Z52" s="227"/>
      <c r="AA52" s="227"/>
      <c r="AB52" s="227"/>
    </row>
    <row r="53" spans="2:28" ht="12" customHeight="1">
      <c r="C53" s="214"/>
      <c r="D53" s="215"/>
      <c r="F53" s="216"/>
      <c r="G53" s="217"/>
      <c r="H53" s="218"/>
      <c r="J53" s="203"/>
      <c r="K53" s="204"/>
      <c r="L53" s="205"/>
      <c r="N53" s="206"/>
      <c r="O53" s="490"/>
      <c r="Q53" s="227"/>
      <c r="R53" s="227"/>
      <c r="S53" s="227"/>
      <c r="T53" s="227"/>
      <c r="U53" s="227"/>
      <c r="V53" s="227"/>
      <c r="W53" s="227"/>
      <c r="X53" s="227"/>
      <c r="Y53" s="227"/>
      <c r="Z53" s="227"/>
      <c r="AA53" s="227"/>
      <c r="AB53" s="227"/>
    </row>
    <row r="54" spans="2:28" ht="50.1" customHeight="1" thickBot="1">
      <c r="C54" s="219" t="s">
        <v>225</v>
      </c>
      <c r="D54" s="220" t="s">
        <v>299</v>
      </c>
      <c r="F54" s="221" t="s">
        <v>297</v>
      </c>
      <c r="G54" s="222" t="e">
        <f>'4_Det.surfaces_oppervlakten'!D55</f>
        <v>#DIV/0!</v>
      </c>
      <c r="H54" s="286">
        <v>0</v>
      </c>
      <c r="J54" s="223" t="e">
        <f>H54*G54</f>
        <v>#DIV/0!</v>
      </c>
      <c r="K54" s="224">
        <v>0.21</v>
      </c>
      <c r="L54" s="225" t="e">
        <f>J54*K54+J54</f>
        <v>#DIV/0!</v>
      </c>
      <c r="N54" s="206"/>
      <c r="O54" s="490"/>
      <c r="Q54" s="227"/>
      <c r="R54" s="227"/>
      <c r="S54" s="227"/>
      <c r="T54" s="227"/>
      <c r="U54" s="227"/>
      <c r="V54" s="227"/>
      <c r="W54" s="227"/>
      <c r="X54" s="227"/>
      <c r="Y54" s="227"/>
      <c r="Z54" s="227"/>
      <c r="AA54" s="227"/>
      <c r="AB54" s="227"/>
    </row>
    <row r="55" spans="2:28" ht="6.75" customHeight="1" thickBot="1">
      <c r="C55" s="226"/>
      <c r="D55" s="227"/>
      <c r="F55" s="228"/>
      <c r="G55" s="228"/>
      <c r="H55" s="151"/>
      <c r="J55" s="151"/>
      <c r="K55" s="151"/>
      <c r="L55" s="229"/>
      <c r="N55" s="206"/>
      <c r="O55" s="490"/>
      <c r="Q55" s="226"/>
      <c r="R55" s="227"/>
      <c r="T55" s="228"/>
      <c r="U55" s="228"/>
      <c r="V55" s="151"/>
      <c r="X55" s="151"/>
      <c r="Y55" s="151"/>
      <c r="Z55" s="229"/>
    </row>
    <row r="56" spans="2:28" ht="49.5" customHeight="1">
      <c r="C56" s="191" t="s">
        <v>227</v>
      </c>
      <c r="D56" s="192" t="s">
        <v>300</v>
      </c>
      <c r="F56" s="472" t="s">
        <v>263</v>
      </c>
      <c r="G56" s="473"/>
      <c r="H56" s="232" t="s">
        <v>264</v>
      </c>
      <c r="J56" s="233">
        <f>SUM(J57:J60)</f>
        <v>0</v>
      </c>
      <c r="K56" s="234">
        <v>0.21</v>
      </c>
      <c r="L56" s="235">
        <f>SUM(L57:L60)</f>
        <v>0</v>
      </c>
      <c r="N56" s="206"/>
      <c r="O56" s="490"/>
      <c r="Q56" s="191" t="s">
        <v>227</v>
      </c>
      <c r="R56" s="192" t="s">
        <v>301</v>
      </c>
      <c r="T56" s="508" t="s">
        <v>302</v>
      </c>
      <c r="U56" s="509"/>
      <c r="V56" s="232" t="s">
        <v>264</v>
      </c>
      <c r="X56" s="294">
        <f>SUM(X57:X60)</f>
        <v>0</v>
      </c>
      <c r="Y56" s="295">
        <v>0.21</v>
      </c>
      <c r="Z56" s="296">
        <f>SUM(Z57:Z60)</f>
        <v>0</v>
      </c>
    </row>
    <row r="57" spans="2:28" ht="33.6" customHeight="1" thickBot="1">
      <c r="B57" t="s">
        <v>40</v>
      </c>
      <c r="C57" s="241"/>
      <c r="D57" s="242" t="s">
        <v>303</v>
      </c>
      <c r="F57" s="474">
        <f>'4_Det.surfaces_oppervlakten'!D32</f>
        <v>0</v>
      </c>
      <c r="G57" s="475"/>
      <c r="H57" s="287">
        <v>0</v>
      </c>
      <c r="J57" s="238">
        <f>H57*F57</f>
        <v>0</v>
      </c>
      <c r="K57" s="239">
        <v>0.21</v>
      </c>
      <c r="L57" s="240">
        <f>J57*K57+J57</f>
        <v>0</v>
      </c>
      <c r="N57" s="206" t="s">
        <v>266</v>
      </c>
      <c r="O57" s="490"/>
      <c r="Q57" s="246"/>
      <c r="R57" s="247" t="s">
        <v>304</v>
      </c>
      <c r="T57" s="510">
        <v>0</v>
      </c>
      <c r="U57" s="511"/>
      <c r="V57" s="297">
        <f>H57</f>
        <v>0</v>
      </c>
      <c r="X57" s="248">
        <f>V57*T57</f>
        <v>0</v>
      </c>
      <c r="Y57" s="298">
        <v>0.21</v>
      </c>
      <c r="Z57" s="250">
        <f>X57*Y57+X57</f>
        <v>0</v>
      </c>
    </row>
    <row r="58" spans="2:28" ht="33.6" customHeight="1">
      <c r="C58" s="241"/>
      <c r="D58" s="242" t="s">
        <v>305</v>
      </c>
      <c r="F58" s="476">
        <f>F57</f>
        <v>0</v>
      </c>
      <c r="G58" s="477"/>
      <c r="H58" s="288">
        <v>0</v>
      </c>
      <c r="J58" s="243">
        <f>H58*F58</f>
        <v>0</v>
      </c>
      <c r="K58" s="244">
        <v>0.21</v>
      </c>
      <c r="L58" s="245">
        <f>J58*K58+J58</f>
        <v>0</v>
      </c>
      <c r="N58" s="206"/>
      <c r="O58" s="490"/>
      <c r="Q58" s="299"/>
      <c r="R58" s="300"/>
      <c r="T58" s="477"/>
      <c r="U58" s="477"/>
      <c r="V58" s="301"/>
      <c r="X58" s="302"/>
      <c r="Y58" s="303"/>
      <c r="Z58" s="302"/>
    </row>
    <row r="59" spans="2:28" ht="33.6" customHeight="1">
      <c r="C59" s="241"/>
      <c r="D59" s="242" t="s">
        <v>267</v>
      </c>
      <c r="F59" s="476">
        <f>'4_Det.surfaces_oppervlakten'!D33</f>
        <v>0</v>
      </c>
      <c r="G59" s="477"/>
      <c r="H59" s="288">
        <v>0</v>
      </c>
      <c r="J59" s="243">
        <f>H59*F59</f>
        <v>0</v>
      </c>
      <c r="K59" s="244">
        <v>0.21</v>
      </c>
      <c r="L59" s="245">
        <f>J59*K59+J59</f>
        <v>0</v>
      </c>
      <c r="N59" s="206"/>
      <c r="O59" s="490"/>
      <c r="Q59" s="299"/>
      <c r="R59" s="300"/>
      <c r="T59" s="477"/>
      <c r="U59" s="477"/>
      <c r="V59" s="301"/>
      <c r="X59" s="302"/>
      <c r="Y59" s="303"/>
      <c r="Z59" s="302"/>
    </row>
    <row r="60" spans="2:28" ht="33.6" customHeight="1" thickBot="1">
      <c r="C60" s="246"/>
      <c r="D60" s="247" t="s">
        <v>306</v>
      </c>
      <c r="F60" s="478">
        <f>'4_Det.surfaces_oppervlakten'!D35</f>
        <v>0</v>
      </c>
      <c r="G60" s="479"/>
      <c r="H60" s="289">
        <v>0</v>
      </c>
      <c r="J60" s="248">
        <f>H60*F60</f>
        <v>0</v>
      </c>
      <c r="K60" s="249">
        <v>0.21</v>
      </c>
      <c r="L60" s="250">
        <f>J60*K60+J60</f>
        <v>0</v>
      </c>
      <c r="N60" s="206" t="s">
        <v>266</v>
      </c>
      <c r="O60" s="490"/>
      <c r="Q60" s="299"/>
      <c r="R60" s="300"/>
      <c r="T60" s="477"/>
      <c r="U60" s="477"/>
      <c r="V60" s="301"/>
      <c r="X60" s="302"/>
      <c r="Y60" s="303"/>
      <c r="Z60" s="302"/>
    </row>
    <row r="61" spans="2:28" ht="6.75" customHeight="1" thickBot="1">
      <c r="C61" s="226"/>
      <c r="D61" s="227"/>
      <c r="F61" s="228"/>
      <c r="G61" s="228"/>
      <c r="H61" s="151"/>
      <c r="J61" s="151"/>
      <c r="K61" s="151"/>
      <c r="L61" s="229"/>
      <c r="N61" s="206"/>
      <c r="O61" s="490"/>
      <c r="Q61" s="226"/>
      <c r="R61" s="227"/>
      <c r="T61" s="228"/>
      <c r="U61" s="228"/>
      <c r="V61" s="151"/>
      <c r="X61" s="151"/>
      <c r="Y61" s="151"/>
      <c r="Z61" s="229"/>
    </row>
    <row r="62" spans="2:28" ht="50.1" customHeight="1">
      <c r="C62" s="230" t="s">
        <v>233</v>
      </c>
      <c r="D62" s="231" t="s">
        <v>269</v>
      </c>
      <c r="F62" s="251" t="s">
        <v>40</v>
      </c>
      <c r="G62" s="252"/>
      <c r="H62" s="253" t="s">
        <v>40</v>
      </c>
      <c r="J62" s="233" t="e">
        <f>SUM(J63:J64)</f>
        <v>#DIV/0!</v>
      </c>
      <c r="K62" s="234">
        <v>0.21</v>
      </c>
      <c r="L62" s="235" t="e">
        <f>SUM(L63:L64)</f>
        <v>#DIV/0!</v>
      </c>
      <c r="N62" s="206"/>
      <c r="O62" s="490"/>
      <c r="P62" t="s">
        <v>40</v>
      </c>
      <c r="Q62" s="227"/>
      <c r="R62" s="227"/>
      <c r="S62" s="227"/>
      <c r="T62" s="227"/>
      <c r="U62" s="227"/>
      <c r="V62" s="227"/>
      <c r="W62" s="227"/>
      <c r="X62" s="227"/>
      <c r="Y62" s="227"/>
      <c r="Z62" s="227"/>
      <c r="AA62" s="227"/>
    </row>
    <row r="63" spans="2:28" ht="33.6" customHeight="1">
      <c r="C63" s="236"/>
      <c r="D63" s="237" t="s">
        <v>307</v>
      </c>
      <c r="F63" s="257"/>
      <c r="G63" s="258"/>
      <c r="H63" s="259"/>
      <c r="J63" s="290">
        <v>0</v>
      </c>
      <c r="K63" s="239">
        <v>0.21</v>
      </c>
      <c r="L63" s="240">
        <f>J63*K63+J63</f>
        <v>0</v>
      </c>
      <c r="N63" s="206" t="s">
        <v>266</v>
      </c>
      <c r="O63" s="490"/>
      <c r="Q63" s="227"/>
      <c r="R63" s="227"/>
      <c r="S63" s="227"/>
      <c r="T63" s="227"/>
      <c r="U63" s="227"/>
      <c r="V63" s="227"/>
      <c r="W63" s="227"/>
      <c r="X63" s="227"/>
      <c r="Y63" s="227"/>
      <c r="Z63" s="227"/>
      <c r="AA63" s="227"/>
    </row>
    <row r="64" spans="2:28" ht="33.6" customHeight="1" thickBot="1">
      <c r="C64" s="246"/>
      <c r="D64" s="247" t="s">
        <v>277</v>
      </c>
      <c r="F64" s="221" t="s">
        <v>297</v>
      </c>
      <c r="G64" s="263" t="e">
        <f>'4_Det.surfaces_oppervlakten'!D55</f>
        <v>#DIV/0!</v>
      </c>
      <c r="H64" s="292">
        <v>0</v>
      </c>
      <c r="J64" s="264" t="e">
        <f>H64*G64</f>
        <v>#DIV/0!</v>
      </c>
      <c r="K64" s="249">
        <v>0.21</v>
      </c>
      <c r="L64" s="250" t="e">
        <f>J64*K64+J64</f>
        <v>#DIV/0!</v>
      </c>
      <c r="N64" s="265"/>
      <c r="O64" s="266"/>
      <c r="Q64" s="227"/>
      <c r="R64" s="227"/>
      <c r="S64" s="227"/>
      <c r="T64" s="227"/>
      <c r="U64" s="227"/>
      <c r="V64" s="227"/>
      <c r="W64" s="227"/>
      <c r="X64" s="227"/>
      <c r="Y64" s="227"/>
      <c r="Z64" s="227"/>
      <c r="AA64" s="227"/>
    </row>
    <row r="65" spans="2:26" ht="6.95" customHeight="1" thickBot="1">
      <c r="D65"/>
      <c r="F65"/>
      <c r="G65"/>
      <c r="R65"/>
      <c r="T65"/>
      <c r="U65"/>
    </row>
    <row r="66" spans="2:26" ht="50.1" customHeight="1" thickBot="1">
      <c r="C66" s="191" t="s">
        <v>235</v>
      </c>
      <c r="D66" s="192" t="s">
        <v>279</v>
      </c>
      <c r="F66" s="470">
        <v>0.12</v>
      </c>
      <c r="G66" s="471"/>
      <c r="H66" s="378" t="s">
        <v>280</v>
      </c>
      <c r="J66" s="195" t="e">
        <f>(J50+J52+J54+J56+J62)*F66</f>
        <v>#DIV/0!</v>
      </c>
      <c r="K66" s="196">
        <v>0.21</v>
      </c>
      <c r="L66" s="197" t="e">
        <f>J66*K66+J66</f>
        <v>#DIV/0!</v>
      </c>
      <c r="N66" s="487" t="s">
        <v>308</v>
      </c>
      <c r="O66" s="487"/>
      <c r="P66" s="512"/>
      <c r="Q66" s="304" t="s">
        <v>235</v>
      </c>
      <c r="R66" s="305" t="s">
        <v>309</v>
      </c>
      <c r="T66" s="506">
        <v>0.12</v>
      </c>
      <c r="U66" s="507"/>
      <c r="V66" s="306" t="s">
        <v>310</v>
      </c>
      <c r="X66" s="307" t="e">
        <f>T66*(J57+J59++J60+J62)</f>
        <v>#DIV/0!</v>
      </c>
      <c r="Y66" s="308">
        <v>0.21</v>
      </c>
      <c r="Z66" s="309" t="e">
        <f>X66*Y66+X66</f>
        <v>#DIV/0!</v>
      </c>
    </row>
    <row r="67" spans="2:26" ht="12" customHeight="1">
      <c r="C67" s="267"/>
      <c r="D67" s="268"/>
      <c r="F67" s="269"/>
      <c r="G67" s="270"/>
      <c r="H67" s="271"/>
      <c r="J67" s="203"/>
      <c r="K67" s="204"/>
      <c r="L67" s="205"/>
      <c r="R67"/>
      <c r="T67"/>
      <c r="U67"/>
    </row>
    <row r="68" spans="2:26" ht="50.1" customHeight="1" thickBot="1">
      <c r="C68" s="219" t="s">
        <v>239</v>
      </c>
      <c r="D68" s="272" t="s">
        <v>282</v>
      </c>
      <c r="F68" s="468">
        <v>7.0000000000000007E-2</v>
      </c>
      <c r="G68" s="469"/>
      <c r="H68" s="273" t="s">
        <v>283</v>
      </c>
      <c r="J68" s="274">
        <f>J56*F68</f>
        <v>0</v>
      </c>
      <c r="K68" s="224">
        <v>0.21</v>
      </c>
      <c r="L68" s="225">
        <f>J68*K68+J68</f>
        <v>0</v>
      </c>
      <c r="R68"/>
      <c r="T68"/>
      <c r="U68"/>
    </row>
    <row r="69" spans="2:26" ht="22.5" customHeight="1" thickBot="1">
      <c r="C69" s="151"/>
      <c r="D69" s="156"/>
      <c r="F69" s="157"/>
      <c r="G69" s="157"/>
      <c r="H69" s="151"/>
      <c r="J69" s="151"/>
      <c r="K69" s="151"/>
      <c r="L69" s="151"/>
      <c r="Q69" s="151"/>
      <c r="R69" s="156"/>
      <c r="T69" s="157"/>
      <c r="U69" s="157"/>
      <c r="V69" s="151"/>
      <c r="X69" s="151"/>
      <c r="Y69" s="151"/>
      <c r="Z69" s="151"/>
    </row>
    <row r="70" spans="2:26" ht="37.5" customHeight="1" thickBot="1">
      <c r="D70"/>
      <c r="F70" s="481" t="s">
        <v>311</v>
      </c>
      <c r="G70" s="482"/>
      <c r="H70" s="483"/>
      <c r="J70" s="275" t="e">
        <f>J62+J56+J54+J52+J50</f>
        <v>#DIV/0!</v>
      </c>
      <c r="K70" s="281">
        <v>0.21</v>
      </c>
      <c r="L70" s="186" t="e">
        <f>L62+L56+L54+L52+L50</f>
        <v>#DIV/0!</v>
      </c>
      <c r="R70"/>
    </row>
    <row r="71" spans="2:26" ht="13.5" customHeight="1" thickBot="1">
      <c r="D71"/>
      <c r="F71" s="277"/>
      <c r="G71" s="277"/>
      <c r="H71" s="278"/>
      <c r="J71" s="279"/>
      <c r="K71" s="151"/>
      <c r="L71" s="279"/>
      <c r="R71"/>
      <c r="T71" s="277"/>
      <c r="U71" s="277"/>
      <c r="V71" s="278"/>
      <c r="X71" s="279"/>
      <c r="Y71" s="151"/>
      <c r="Z71" s="279"/>
    </row>
    <row r="72" spans="2:26" ht="37.5" customHeight="1" thickBot="1">
      <c r="D72"/>
      <c r="F72" s="481" t="s">
        <v>312</v>
      </c>
      <c r="G72" s="482"/>
      <c r="H72" s="483"/>
      <c r="J72" s="280" t="e">
        <f>J50+J52+J54+J56+J62+J66+J68</f>
        <v>#DIV/0!</v>
      </c>
      <c r="K72" s="281">
        <v>0.21</v>
      </c>
      <c r="L72" s="186" t="e">
        <f>L50+L52+L54+L56+L62+L66+L68</f>
        <v>#DIV/0!</v>
      </c>
      <c r="R72"/>
      <c r="T72" s="481" t="s">
        <v>313</v>
      </c>
      <c r="U72" s="482"/>
      <c r="V72" s="483"/>
      <c r="X72" s="275" t="e">
        <f>X66+X56</f>
        <v>#DIV/0!</v>
      </c>
      <c r="Y72" s="276" t="s">
        <v>285</v>
      </c>
      <c r="Z72" s="186" t="e">
        <f>Z66+Z56</f>
        <v>#DIV/0!</v>
      </c>
    </row>
    <row r="73" spans="2:26" ht="41.25" customHeight="1" thickBot="1">
      <c r="D73" s="151"/>
      <c r="E73" s="156"/>
      <c r="F73"/>
      <c r="G73"/>
      <c r="H73" s="157"/>
      <c r="I73" s="151"/>
      <c r="K73" s="151"/>
      <c r="L73" s="151"/>
      <c r="M73" s="151"/>
      <c r="R73" s="151"/>
      <c r="S73" s="156"/>
      <c r="T73"/>
      <c r="U73"/>
      <c r="V73" s="157"/>
      <c r="W73" s="151"/>
      <c r="Y73" s="151"/>
      <c r="Z73" s="151"/>
    </row>
    <row r="74" spans="2:26" ht="42" customHeight="1" thickBot="1">
      <c r="B74" s="134" t="s">
        <v>40</v>
      </c>
      <c r="C74" s="385" t="s">
        <v>287</v>
      </c>
      <c r="D74" s="386"/>
      <c r="E74" s="386"/>
      <c r="F74" s="386"/>
      <c r="G74" s="386"/>
      <c r="H74" s="386"/>
      <c r="I74" s="386"/>
      <c r="J74" s="386"/>
      <c r="K74" s="386"/>
      <c r="L74" s="387"/>
      <c r="Q74" s="134" t="s">
        <v>287</v>
      </c>
      <c r="R74" s="134"/>
      <c r="S74" s="134"/>
      <c r="T74" s="134"/>
      <c r="U74" s="134"/>
      <c r="V74" s="134"/>
      <c r="W74" s="134"/>
      <c r="X74" s="134"/>
      <c r="Y74" s="134"/>
      <c r="Z74" s="134"/>
    </row>
    <row r="75" spans="2:26" ht="48" customHeight="1">
      <c r="C75" s="459"/>
      <c r="D75" s="460"/>
      <c r="E75" s="460"/>
      <c r="F75" s="460"/>
      <c r="G75" s="460"/>
      <c r="H75" s="460"/>
      <c r="I75" s="460"/>
      <c r="J75" s="460"/>
      <c r="K75" s="460"/>
      <c r="L75" s="461"/>
      <c r="P75" s="151"/>
      <c r="Q75" s="134"/>
      <c r="R75" s="134"/>
      <c r="S75" s="134"/>
      <c r="T75" s="134"/>
      <c r="U75" s="134"/>
      <c r="V75" s="134"/>
      <c r="W75" s="134"/>
      <c r="X75" s="134"/>
      <c r="Y75" s="134"/>
      <c r="Z75" s="134"/>
    </row>
    <row r="76" spans="2:26" ht="12.75" customHeight="1">
      <c r="C76" s="462"/>
      <c r="D76" s="463"/>
      <c r="E76" s="463"/>
      <c r="F76" s="463"/>
      <c r="G76" s="463"/>
      <c r="H76" s="463"/>
      <c r="I76" s="463"/>
      <c r="J76" s="463"/>
      <c r="K76" s="463"/>
      <c r="L76" s="464"/>
      <c r="Q76" s="134"/>
      <c r="R76" s="134"/>
      <c r="S76" s="134"/>
      <c r="T76" s="134"/>
      <c r="U76" s="134"/>
      <c r="V76" s="134"/>
      <c r="W76" s="134"/>
      <c r="X76" s="134"/>
      <c r="Y76" s="134"/>
      <c r="Z76" s="134"/>
    </row>
    <row r="77" spans="2:26" ht="13.5" customHeight="1" thickBot="1">
      <c r="C77" s="465"/>
      <c r="D77" s="466"/>
      <c r="E77" s="466"/>
      <c r="F77" s="466"/>
      <c r="G77" s="466"/>
      <c r="H77" s="466"/>
      <c r="I77" s="466"/>
      <c r="J77" s="466"/>
      <c r="K77" s="466"/>
      <c r="L77" s="467"/>
      <c r="Q77" s="134"/>
      <c r="R77" s="134"/>
      <c r="S77" s="134"/>
      <c r="T77" s="134"/>
      <c r="U77" s="134"/>
      <c r="V77" s="134"/>
      <c r="W77" s="134"/>
      <c r="X77" s="134"/>
      <c r="Y77" s="134"/>
      <c r="Z77" s="134"/>
    </row>
    <row r="78" spans="2:26" ht="12.75" customHeight="1">
      <c r="C78" s="51"/>
      <c r="D78"/>
      <c r="E78" s="3"/>
      <c r="F78"/>
      <c r="G78"/>
      <c r="Q78" s="134"/>
      <c r="R78" s="134"/>
      <c r="S78" s="134"/>
      <c r="T78" s="134"/>
      <c r="U78" s="134"/>
      <c r="V78" s="134"/>
      <c r="W78" s="134"/>
      <c r="X78" s="134"/>
      <c r="Y78" s="134"/>
      <c r="Z78" s="134"/>
    </row>
    <row r="79" spans="2:26" ht="12.75" customHeight="1">
      <c r="C79" s="51"/>
      <c r="D79"/>
      <c r="E79" s="3"/>
      <c r="F79"/>
      <c r="G79"/>
      <c r="Q79" s="134"/>
      <c r="R79" s="134"/>
      <c r="S79" s="134"/>
      <c r="T79" s="134"/>
      <c r="U79" s="134"/>
      <c r="V79" s="134"/>
      <c r="W79" s="134"/>
      <c r="X79" s="134"/>
      <c r="Y79" s="134"/>
      <c r="Z79" s="134"/>
    </row>
    <row r="80" spans="2:26" ht="12.75" customHeight="1">
      <c r="C80" s="51"/>
      <c r="D80"/>
      <c r="E80" s="3"/>
      <c r="F80"/>
      <c r="G80"/>
      <c r="Q80" s="134"/>
      <c r="R80" s="134"/>
      <c r="S80" s="134"/>
      <c r="T80" s="134"/>
      <c r="U80" s="134"/>
      <c r="V80" s="134"/>
      <c r="W80" s="134"/>
      <c r="X80" s="134"/>
      <c r="Y80" s="134"/>
      <c r="Z80" s="134"/>
    </row>
    <row r="81" spans="3:26" ht="12.75" customHeight="1">
      <c r="C81" s="51"/>
      <c r="D81"/>
      <c r="E81" s="3"/>
      <c r="F81"/>
      <c r="G81"/>
      <c r="Q81" s="134"/>
      <c r="R81" s="134"/>
      <c r="S81" s="134"/>
      <c r="T81" s="134"/>
      <c r="U81" s="134"/>
      <c r="V81" s="134"/>
      <c r="W81" s="134"/>
      <c r="X81" s="134"/>
      <c r="Y81" s="134"/>
      <c r="Z81" s="134"/>
    </row>
    <row r="82" spans="3:26" ht="12.75" customHeight="1">
      <c r="C82" s="51"/>
      <c r="D82"/>
      <c r="E82" s="3"/>
      <c r="F82"/>
      <c r="G82"/>
      <c r="Q82" s="134"/>
      <c r="R82" s="134"/>
      <c r="S82" s="134"/>
      <c r="T82" s="134"/>
      <c r="U82" s="134"/>
      <c r="V82" s="134"/>
      <c r="W82" s="134"/>
      <c r="X82" s="134"/>
      <c r="Y82" s="134"/>
      <c r="Z82" s="134"/>
    </row>
    <row r="83" spans="3:26" ht="12.75" customHeight="1">
      <c r="C83" s="51"/>
      <c r="D83"/>
      <c r="E83" s="3"/>
      <c r="F83"/>
      <c r="G83"/>
      <c r="Q83" s="134"/>
      <c r="R83" s="134"/>
      <c r="S83" s="134"/>
      <c r="T83" s="134"/>
      <c r="U83" s="134"/>
      <c r="V83" s="134"/>
      <c r="W83" s="134"/>
      <c r="X83" s="134"/>
      <c r="Y83" s="134"/>
      <c r="Z83" s="134"/>
    </row>
    <row r="84" spans="3:26" ht="12.75" customHeight="1">
      <c r="C84" s="51"/>
      <c r="D84"/>
      <c r="E84" s="3"/>
      <c r="F84"/>
      <c r="G84"/>
      <c r="Q84" s="134"/>
      <c r="R84" s="134"/>
      <c r="S84" s="134"/>
      <c r="T84" s="134"/>
      <c r="U84" s="134"/>
      <c r="V84" s="134"/>
      <c r="W84" s="134"/>
      <c r="X84" s="134"/>
      <c r="Y84" s="134"/>
      <c r="Z84" s="134"/>
    </row>
    <row r="85" spans="3:26">
      <c r="C85" s="51"/>
      <c r="D85"/>
      <c r="E85" s="3"/>
      <c r="F85"/>
      <c r="G85"/>
      <c r="Q85" s="51"/>
      <c r="R85"/>
      <c r="S85" s="3"/>
      <c r="T85"/>
      <c r="U85"/>
    </row>
    <row r="86" spans="3:26">
      <c r="C86" s="51"/>
      <c r="D86"/>
      <c r="E86" s="3"/>
      <c r="F86"/>
      <c r="G86"/>
      <c r="Q86" s="51"/>
      <c r="R86"/>
      <c r="S86" s="3"/>
      <c r="T86"/>
      <c r="U86"/>
    </row>
    <row r="87" spans="3:26">
      <c r="C87" s="51"/>
      <c r="D87"/>
      <c r="E87" s="3"/>
      <c r="F87"/>
      <c r="G87"/>
      <c r="Q87" s="51"/>
      <c r="R87"/>
      <c r="S87" s="3"/>
      <c r="T87"/>
      <c r="U87"/>
    </row>
    <row r="88" spans="3:26">
      <c r="C88" s="51"/>
      <c r="D88"/>
      <c r="E88" s="3"/>
      <c r="F88"/>
      <c r="G88"/>
      <c r="Q88" s="51"/>
      <c r="R88"/>
      <c r="S88" s="3"/>
      <c r="T88"/>
      <c r="U88"/>
    </row>
    <row r="89" spans="3:26">
      <c r="C89" s="51"/>
      <c r="D89"/>
      <c r="E89" s="3"/>
      <c r="F89"/>
      <c r="G89"/>
      <c r="Q89" s="51"/>
      <c r="R89"/>
      <c r="S89" s="3"/>
      <c r="T89"/>
      <c r="U89"/>
    </row>
    <row r="90" spans="3:26">
      <c r="C90" s="51"/>
      <c r="D90"/>
      <c r="E90" s="3"/>
      <c r="F90"/>
      <c r="G90"/>
      <c r="Q90" s="51"/>
      <c r="R90"/>
      <c r="S90" s="3"/>
      <c r="T90"/>
      <c r="U90"/>
    </row>
    <row r="91" spans="3:26">
      <c r="C91" s="51"/>
      <c r="D91"/>
      <c r="E91" s="3"/>
      <c r="F91"/>
      <c r="G91"/>
      <c r="Q91" s="51"/>
      <c r="R91"/>
      <c r="S91" s="3"/>
      <c r="T91"/>
      <c r="U91"/>
    </row>
    <row r="92" spans="3:26">
      <c r="C92" s="51"/>
      <c r="D92"/>
      <c r="E92" s="3"/>
      <c r="F92"/>
      <c r="G92"/>
      <c r="Q92" s="51"/>
      <c r="R92"/>
      <c r="S92" s="3"/>
      <c r="T92"/>
      <c r="U92"/>
    </row>
    <row r="93" spans="3:26">
      <c r="C93" s="51"/>
      <c r="D93"/>
      <c r="E93" s="3"/>
      <c r="F93"/>
      <c r="G93"/>
      <c r="Q93" s="51"/>
      <c r="R93"/>
      <c r="S93" s="3"/>
      <c r="T93"/>
      <c r="U93"/>
    </row>
    <row r="94" spans="3:26">
      <c r="C94" s="51"/>
      <c r="D94"/>
      <c r="E94" s="3"/>
      <c r="F94"/>
      <c r="G94"/>
      <c r="Q94" s="51"/>
      <c r="R94"/>
      <c r="S94" s="3"/>
      <c r="T94"/>
      <c r="U94"/>
    </row>
    <row r="95" spans="3:26">
      <c r="C95" s="51"/>
      <c r="D95"/>
      <c r="E95" s="3"/>
      <c r="F95"/>
      <c r="G95"/>
      <c r="Q95" s="51"/>
      <c r="R95"/>
      <c r="S95" s="3"/>
      <c r="T95"/>
      <c r="U95"/>
    </row>
    <row r="96" spans="3:26">
      <c r="C96" s="51"/>
      <c r="D96"/>
      <c r="F96"/>
      <c r="G96"/>
      <c r="Q96" s="51"/>
      <c r="R96"/>
      <c r="T96"/>
      <c r="U96"/>
    </row>
    <row r="97" spans="3:21">
      <c r="C97" s="51"/>
      <c r="D97"/>
      <c r="E97" s="3"/>
      <c r="F97"/>
      <c r="G97"/>
      <c r="Q97" s="51"/>
      <c r="R97"/>
      <c r="S97" s="3"/>
      <c r="T97"/>
      <c r="U97"/>
    </row>
    <row r="98" spans="3:21">
      <c r="C98" s="51"/>
      <c r="D98"/>
      <c r="E98" s="3"/>
      <c r="F98"/>
      <c r="G98"/>
      <c r="Q98" s="51"/>
      <c r="R98"/>
      <c r="S98" s="3"/>
      <c r="T98"/>
      <c r="U98"/>
    </row>
  </sheetData>
  <mergeCells count="31">
    <mergeCell ref="Q46:Z46"/>
    <mergeCell ref="F66:G66"/>
    <mergeCell ref="F68:G68"/>
    <mergeCell ref="F70:H70"/>
    <mergeCell ref="F72:H72"/>
    <mergeCell ref="O50:O63"/>
    <mergeCell ref="T66:U66"/>
    <mergeCell ref="T72:V72"/>
    <mergeCell ref="T48:V48"/>
    <mergeCell ref="T56:U56"/>
    <mergeCell ref="T57:U57"/>
    <mergeCell ref="T58:U58"/>
    <mergeCell ref="T59:U59"/>
    <mergeCell ref="T60:U60"/>
    <mergeCell ref="N66:P66"/>
    <mergeCell ref="C2:J3"/>
    <mergeCell ref="C74:L74"/>
    <mergeCell ref="C75:L77"/>
    <mergeCell ref="D44:H44"/>
    <mergeCell ref="F48:H48"/>
    <mergeCell ref="F56:G56"/>
    <mergeCell ref="F57:G57"/>
    <mergeCell ref="F58:G58"/>
    <mergeCell ref="F60:G60"/>
    <mergeCell ref="F59:G59"/>
    <mergeCell ref="N42:O42"/>
    <mergeCell ref="C5:I5"/>
    <mergeCell ref="C46:K46"/>
    <mergeCell ref="D39:H39"/>
    <mergeCell ref="F42:H42"/>
    <mergeCell ref="K42:L42"/>
  </mergeCells>
  <conditionalFormatting sqref="J42">
    <cfRule type="containsText" dxfId="3" priority="8" operator="containsText" text="FAUX">
      <formula>NOT(ISERROR(SEARCH("FAUX",J42)))</formula>
    </cfRule>
  </conditionalFormatting>
  <conditionalFormatting sqref="J44">
    <cfRule type="containsText" dxfId="2" priority="1" operator="containsText" text="FAUX">
      <formula>NOT(ISERROR(SEARCH("FAUX",J44)))</formula>
    </cfRule>
    <cfRule type="containsText" dxfId="1" priority="2" operator="containsText" text="Vrai">
      <formula>NOT(ISERROR(SEARCH("Vrai",J44)))</formula>
    </cfRule>
  </conditionalFormatting>
  <conditionalFormatting sqref="L39">
    <cfRule type="containsText" dxfId="0" priority="9" operator="containsText" text="FAUX">
      <formula>NOT(ISERROR(SEARCH("FAUX",L39)))</formula>
    </cfRule>
  </conditionalFormatting>
  <printOptions horizontalCentered="1" verticalCentered="1"/>
  <pageMargins left="0.31496062992125984" right="0.31496062992125984" top="0.47" bottom="0.5" header="0.23" footer="0.34"/>
  <pageSetup paperSize="8" scale="58" orientation="portrait" r:id="rId1"/>
  <headerFooter>
    <oddHeader>&amp;L&amp;"Century Gothic,Normal"&amp;7Direction Développement
&amp;D&amp;R&amp;"Century Gothic,Normal"&amp;7&amp;F
&amp;A</oddHeader>
    <oddFooter>&amp;C&amp;"Century Gothic,Normal"&amp;9&amp;P sur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1CE3E-79EB-410E-8D3D-CA8EE925B14C}">
  <dimension ref="A1:O43"/>
  <sheetViews>
    <sheetView topLeftCell="A31" zoomScale="90" zoomScaleNormal="90" workbookViewId="0">
      <selection activeCell="G43" sqref="G43"/>
    </sheetView>
  </sheetViews>
  <sheetFormatPr defaultColWidth="8.85546875" defaultRowHeight="12.75"/>
  <cols>
    <col min="1" max="1" width="11.42578125" customWidth="1"/>
    <col min="2" max="2" width="15.5703125" customWidth="1"/>
    <col min="3" max="3" width="12.85546875" customWidth="1"/>
    <col min="4" max="7" width="17.140625" customWidth="1"/>
    <col min="8" max="8" width="20.140625" customWidth="1"/>
    <col min="10" max="10" width="11.85546875" customWidth="1"/>
  </cols>
  <sheetData>
    <row r="1" spans="1:15" ht="13.5" thickBot="1"/>
    <row r="2" spans="1:15" ht="21.75" thickBot="1">
      <c r="B2" s="436" t="s">
        <v>314</v>
      </c>
      <c r="C2" s="437"/>
      <c r="D2" s="437"/>
      <c r="E2" s="437"/>
      <c r="F2" s="437"/>
      <c r="G2" s="437"/>
      <c r="H2" s="437"/>
    </row>
    <row r="4" spans="1:15" ht="25.5">
      <c r="A4" s="310"/>
      <c r="B4" s="533"/>
      <c r="C4" s="533"/>
      <c r="D4" s="533"/>
      <c r="E4" s="311" t="s">
        <v>315</v>
      </c>
      <c r="F4" s="311" t="s">
        <v>316</v>
      </c>
      <c r="G4" s="311" t="s">
        <v>317</v>
      </c>
      <c r="H4" s="312"/>
      <c r="I4" s="313"/>
      <c r="J4" s="314"/>
      <c r="K4" s="314"/>
      <c r="L4" s="314"/>
      <c r="M4" s="314"/>
      <c r="N4" s="314"/>
      <c r="O4" s="314"/>
    </row>
    <row r="5" spans="1:15" ht="15.75" thickBot="1">
      <c r="A5" s="310"/>
      <c r="B5" s="151"/>
      <c r="C5" s="310"/>
      <c r="D5" s="151"/>
      <c r="E5" s="229"/>
      <c r="F5" s="151"/>
      <c r="G5" s="151"/>
      <c r="H5" s="315"/>
      <c r="I5" s="313"/>
      <c r="J5" s="314"/>
      <c r="K5" s="314"/>
      <c r="L5" s="314"/>
      <c r="M5" s="314"/>
      <c r="N5" s="314"/>
      <c r="O5" s="314"/>
    </row>
    <row r="6" spans="1:15" ht="20.25" customHeight="1" thickBot="1">
      <c r="A6" s="310"/>
      <c r="B6" s="534" t="s">
        <v>318</v>
      </c>
      <c r="C6" s="535"/>
      <c r="D6" s="535"/>
      <c r="E6" s="535"/>
      <c r="F6" s="535"/>
      <c r="G6" s="535"/>
      <c r="H6" s="536"/>
      <c r="I6" s="313"/>
      <c r="J6" s="314"/>
      <c r="K6" s="314"/>
      <c r="L6" s="314"/>
      <c r="M6" s="314"/>
      <c r="N6" s="314"/>
      <c r="O6" s="314"/>
    </row>
    <row r="7" spans="1:15" ht="20.25" customHeight="1">
      <c r="A7" s="310"/>
      <c r="B7" s="529" t="s">
        <v>319</v>
      </c>
      <c r="C7" s="516"/>
      <c r="D7" s="516"/>
      <c r="E7" s="316"/>
      <c r="F7" s="317"/>
      <c r="G7" s="317"/>
      <c r="H7" s="318"/>
      <c r="I7" s="313"/>
      <c r="J7" s="314"/>
      <c r="K7" s="314"/>
      <c r="L7" s="314"/>
      <c r="M7" s="314"/>
      <c r="N7" s="314"/>
      <c r="O7" s="314"/>
    </row>
    <row r="8" spans="1:15" ht="20.25" customHeight="1">
      <c r="A8" s="310"/>
      <c r="B8" s="513" t="s">
        <v>320</v>
      </c>
      <c r="C8" s="514"/>
      <c r="D8" s="514"/>
      <c r="E8" s="319">
        <f>'3_Det.programme_programma'!F7</f>
        <v>0</v>
      </c>
      <c r="F8" s="320"/>
      <c r="G8" s="319">
        <f>E8</f>
        <v>0</v>
      </c>
      <c r="H8" s="321" t="s">
        <v>321</v>
      </c>
      <c r="I8" s="313"/>
      <c r="J8" s="314"/>
      <c r="K8" s="314"/>
      <c r="L8" s="314"/>
      <c r="M8" s="314"/>
      <c r="N8" s="314"/>
      <c r="O8" s="314"/>
    </row>
    <row r="9" spans="1:15" ht="20.25" customHeight="1">
      <c r="A9" s="310"/>
      <c r="B9" s="531" t="s">
        <v>322</v>
      </c>
      <c r="C9" s="532"/>
      <c r="D9" s="532"/>
      <c r="E9" s="319">
        <f>'3_Det.programme_programma'!C7</f>
        <v>0</v>
      </c>
      <c r="F9" s="322"/>
      <c r="G9" s="319">
        <f>E9</f>
        <v>0</v>
      </c>
      <c r="H9" s="321" t="s">
        <v>323</v>
      </c>
      <c r="I9" s="314"/>
      <c r="J9" s="323" t="e">
        <f>G9/G8</f>
        <v>#DIV/0!</v>
      </c>
      <c r="K9" s="314"/>
      <c r="L9" s="314"/>
      <c r="M9" s="314"/>
      <c r="N9" s="314"/>
      <c r="O9" s="314"/>
    </row>
    <row r="10" spans="1:15" ht="20.25" customHeight="1">
      <c r="A10" s="310"/>
      <c r="B10" s="531" t="s">
        <v>322</v>
      </c>
      <c r="C10" s="532"/>
      <c r="D10" s="532"/>
      <c r="E10" s="319">
        <f>'3_Det.programme_programma'!D7</f>
        <v>0</v>
      </c>
      <c r="F10" s="322"/>
      <c r="G10" s="319">
        <f>E10</f>
        <v>0</v>
      </c>
      <c r="H10" s="321" t="s">
        <v>324</v>
      </c>
      <c r="I10" s="314"/>
      <c r="J10" s="323" t="e">
        <f>G10/G8</f>
        <v>#DIV/0!</v>
      </c>
      <c r="K10" s="314"/>
      <c r="L10" s="314"/>
      <c r="M10" s="314"/>
      <c r="N10" s="314"/>
      <c r="O10" s="314"/>
    </row>
    <row r="11" spans="1:15" ht="20.25" customHeight="1">
      <c r="A11" s="310"/>
      <c r="B11" s="513" t="s">
        <v>325</v>
      </c>
      <c r="C11" s="514"/>
      <c r="D11" s="514"/>
      <c r="E11" s="319">
        <f>'3_Det.programme_programma'!F35</f>
        <v>0</v>
      </c>
      <c r="F11" s="320"/>
      <c r="G11" s="319">
        <f>E11</f>
        <v>0</v>
      </c>
      <c r="H11" s="321" t="s">
        <v>326</v>
      </c>
      <c r="I11" s="313"/>
      <c r="J11" s="314"/>
      <c r="K11" s="314"/>
      <c r="L11" s="314"/>
      <c r="M11" s="314"/>
      <c r="N11" s="314"/>
      <c r="O11" s="314"/>
    </row>
    <row r="12" spans="1:15" ht="20.25" customHeight="1">
      <c r="A12" s="310"/>
      <c r="B12" s="517" t="s">
        <v>327</v>
      </c>
      <c r="C12" s="518"/>
      <c r="D12" s="518"/>
      <c r="E12" s="324"/>
      <c r="F12" s="325"/>
      <c r="G12" s="325"/>
      <c r="H12" s="326"/>
      <c r="I12" s="313"/>
      <c r="J12" s="314"/>
      <c r="K12" s="314"/>
      <c r="L12" s="314"/>
      <c r="M12" s="314"/>
      <c r="N12" s="314"/>
      <c r="O12" s="314"/>
    </row>
    <row r="13" spans="1:15" ht="20.25" customHeight="1">
      <c r="A13" s="310"/>
      <c r="B13" s="513" t="s">
        <v>328</v>
      </c>
      <c r="C13" s="514"/>
      <c r="D13" s="514"/>
      <c r="E13" s="327">
        <f>'4_Det.surfaces_oppervlakten'!D6</f>
        <v>0</v>
      </c>
      <c r="F13" s="320"/>
      <c r="G13" s="327">
        <f>E13</f>
        <v>0</v>
      </c>
      <c r="H13" s="321" t="s">
        <v>329</v>
      </c>
      <c r="I13" s="313"/>
      <c r="J13" s="314"/>
      <c r="K13" s="314"/>
      <c r="L13" s="314"/>
      <c r="M13" s="314"/>
      <c r="N13" s="314"/>
      <c r="O13" s="314"/>
    </row>
    <row r="14" spans="1:15" ht="20.25" customHeight="1">
      <c r="A14" s="310"/>
      <c r="B14" s="513" t="s">
        <v>330</v>
      </c>
      <c r="C14" s="514"/>
      <c r="D14" s="514"/>
      <c r="E14" s="327">
        <f>'4_Det.surfaces_oppervlakten'!D11</f>
        <v>0</v>
      </c>
      <c r="F14" s="320"/>
      <c r="G14" s="327">
        <f>E14</f>
        <v>0</v>
      </c>
      <c r="H14" s="321" t="s">
        <v>329</v>
      </c>
      <c r="I14" s="313"/>
      <c r="J14" s="314"/>
      <c r="K14" s="314"/>
      <c r="L14" s="314"/>
      <c r="M14" s="314"/>
      <c r="N14" s="314"/>
      <c r="O14" s="314"/>
    </row>
    <row r="15" spans="1:15" ht="20.25" customHeight="1">
      <c r="A15" s="310"/>
      <c r="B15" s="519" t="s">
        <v>331</v>
      </c>
      <c r="C15" s="520"/>
      <c r="D15" s="520"/>
      <c r="E15" s="327">
        <f>'4_Det.surfaces_oppervlakten'!D15</f>
        <v>0</v>
      </c>
      <c r="F15" s="328"/>
      <c r="G15" s="327">
        <f>E15</f>
        <v>0</v>
      </c>
      <c r="H15" s="321" t="s">
        <v>329</v>
      </c>
      <c r="I15" s="313"/>
      <c r="J15" s="314"/>
      <c r="K15" s="314"/>
      <c r="L15" s="314"/>
      <c r="M15" s="314"/>
      <c r="N15" s="314"/>
      <c r="O15" s="314"/>
    </row>
    <row r="16" spans="1:15" ht="20.25" customHeight="1">
      <c r="A16" s="310"/>
      <c r="B16" s="517" t="s">
        <v>332</v>
      </c>
      <c r="C16" s="518"/>
      <c r="D16" s="518"/>
      <c r="E16" s="324"/>
      <c r="F16" s="325"/>
      <c r="G16" s="325"/>
      <c r="H16" s="326"/>
      <c r="I16" s="313"/>
      <c r="J16" s="314"/>
      <c r="K16" s="314"/>
      <c r="L16" s="314"/>
      <c r="M16" s="314"/>
      <c r="N16" s="314"/>
      <c r="O16" s="314"/>
    </row>
    <row r="17" spans="1:15" ht="20.25" customHeight="1">
      <c r="A17" s="310"/>
      <c r="B17" s="519" t="s">
        <v>333</v>
      </c>
      <c r="C17" s="520"/>
      <c r="D17" s="520"/>
      <c r="E17" s="327" t="e">
        <f>'5_Det.prix log_prijs won'!J70</f>
        <v>#DIV/0!</v>
      </c>
      <c r="F17" s="328"/>
      <c r="G17" s="327" t="e">
        <f>E17</f>
        <v>#DIV/0!</v>
      </c>
      <c r="H17" s="321" t="s">
        <v>334</v>
      </c>
      <c r="I17" s="313"/>
      <c r="J17" s="314"/>
      <c r="K17" s="314"/>
      <c r="L17" s="314"/>
      <c r="M17" s="314"/>
      <c r="N17" s="314"/>
      <c r="O17" s="314"/>
    </row>
    <row r="18" spans="1:15" ht="20.25" customHeight="1">
      <c r="A18" s="310"/>
      <c r="B18" s="513" t="s">
        <v>335</v>
      </c>
      <c r="C18" s="514"/>
      <c r="D18" s="514"/>
      <c r="E18" s="327" t="e">
        <f>'5_Det.prix log_prijs won'!L72</f>
        <v>#DIV/0!</v>
      </c>
      <c r="F18" s="320"/>
      <c r="G18" s="327" t="e">
        <f>E18</f>
        <v>#DIV/0!</v>
      </c>
      <c r="H18" s="321" t="s">
        <v>336</v>
      </c>
      <c r="I18" s="313"/>
      <c r="J18" s="314"/>
      <c r="K18" s="314"/>
      <c r="L18" s="314"/>
      <c r="M18" s="314"/>
      <c r="N18" s="314"/>
      <c r="O18" s="314"/>
    </row>
    <row r="19" spans="1:15" ht="20.25" customHeight="1">
      <c r="A19" s="310"/>
      <c r="B19" s="521" t="s">
        <v>337</v>
      </c>
      <c r="C19" s="522"/>
      <c r="D19" s="522"/>
      <c r="E19" s="329"/>
      <c r="F19" s="329"/>
      <c r="G19" s="329"/>
      <c r="H19" s="326"/>
      <c r="I19" s="313"/>
      <c r="J19" s="330" t="s">
        <v>338</v>
      </c>
      <c r="K19" s="314"/>
      <c r="L19" s="314"/>
      <c r="M19" s="314"/>
      <c r="N19" s="314"/>
      <c r="O19" s="314"/>
    </row>
    <row r="20" spans="1:15" ht="20.25" customHeight="1">
      <c r="A20" s="310"/>
      <c r="B20" s="523" t="s">
        <v>339</v>
      </c>
      <c r="C20" s="524"/>
      <c r="D20" s="524"/>
      <c r="E20" s="332" t="e">
        <f>('5_Det.prix log_prijs won'!J57+'5_Det.prix log_prijs won'!J58)/'4_Det.surfaces_oppervlakten'!D6</f>
        <v>#DIV/0!</v>
      </c>
      <c r="F20" s="331"/>
      <c r="G20" s="332" t="e">
        <f>E20</f>
        <v>#DIV/0!</v>
      </c>
      <c r="H20" s="333" t="s">
        <v>340</v>
      </c>
      <c r="I20" s="313"/>
      <c r="J20" s="334" t="s">
        <v>341</v>
      </c>
      <c r="K20" s="314"/>
      <c r="L20" s="314"/>
      <c r="M20" s="314"/>
      <c r="N20" s="314"/>
      <c r="O20" s="314"/>
    </row>
    <row r="21" spans="1:15" ht="20.25" customHeight="1">
      <c r="A21" s="310"/>
      <c r="B21" s="519" t="s">
        <v>342</v>
      </c>
      <c r="C21" s="520"/>
      <c r="D21" s="520"/>
      <c r="E21" s="327" t="e">
        <f>E17/E15</f>
        <v>#DIV/0!</v>
      </c>
      <c r="F21" s="328"/>
      <c r="G21" s="327" t="e">
        <f>E21</f>
        <v>#DIV/0!</v>
      </c>
      <c r="H21" s="321" t="s">
        <v>343</v>
      </c>
      <c r="I21" s="313"/>
      <c r="J21" s="334" t="s">
        <v>344</v>
      </c>
      <c r="K21" s="314"/>
      <c r="L21" s="314"/>
      <c r="M21" s="314"/>
      <c r="N21" s="314"/>
      <c r="O21" s="314"/>
    </row>
    <row r="22" spans="1:15" ht="20.25" customHeight="1">
      <c r="A22" s="310"/>
      <c r="B22" s="513" t="s">
        <v>345</v>
      </c>
      <c r="C22" s="514"/>
      <c r="D22" s="514"/>
      <c r="E22" s="327" t="e">
        <f>E17/E8</f>
        <v>#DIV/0!</v>
      </c>
      <c r="F22" s="320"/>
      <c r="G22" s="327" t="e">
        <f>E22</f>
        <v>#DIV/0!</v>
      </c>
      <c r="H22" s="321" t="s">
        <v>346</v>
      </c>
      <c r="I22" s="313"/>
      <c r="J22" s="334" t="s">
        <v>347</v>
      </c>
      <c r="K22" s="314"/>
      <c r="L22" s="314"/>
      <c r="M22" s="314"/>
      <c r="N22" s="314"/>
      <c r="O22" s="314"/>
    </row>
    <row r="23" spans="1:15" ht="20.25" customHeight="1" thickBot="1">
      <c r="A23" s="310"/>
      <c r="B23" s="525" t="s">
        <v>348</v>
      </c>
      <c r="C23" s="526"/>
      <c r="D23" s="526"/>
      <c r="E23" s="336" t="e">
        <f>E17/'3_Det.programme_programma'!F32</f>
        <v>#DIV/0!</v>
      </c>
      <c r="F23" s="335"/>
      <c r="G23" s="336" t="e">
        <f>E23</f>
        <v>#DIV/0!</v>
      </c>
      <c r="H23" s="337" t="s">
        <v>349</v>
      </c>
      <c r="I23" s="313"/>
      <c r="J23" s="314"/>
      <c r="K23" s="314"/>
      <c r="L23" s="314"/>
      <c r="M23" s="314"/>
      <c r="N23" s="314"/>
      <c r="O23" s="314"/>
    </row>
    <row r="24" spans="1:15" ht="20.25" customHeight="1" thickBot="1">
      <c r="A24" s="310"/>
      <c r="B24" s="151"/>
      <c r="C24" s="310"/>
      <c r="D24" s="151"/>
      <c r="E24" s="229"/>
      <c r="F24" s="151"/>
      <c r="G24" s="151"/>
      <c r="H24" s="315"/>
      <c r="I24" s="313"/>
      <c r="J24" s="314"/>
      <c r="K24" s="314"/>
      <c r="L24" s="314"/>
      <c r="M24" s="314"/>
      <c r="N24" s="314"/>
      <c r="O24" s="314"/>
    </row>
    <row r="25" spans="1:15" ht="20.25" customHeight="1" thickBot="1">
      <c r="A25" s="310"/>
      <c r="B25" s="527" t="s">
        <v>350</v>
      </c>
      <c r="C25" s="528"/>
      <c r="D25" s="528"/>
      <c r="E25" s="528"/>
      <c r="F25" s="528"/>
      <c r="G25" s="338" t="s">
        <v>173</v>
      </c>
      <c r="H25" s="339" t="s">
        <v>351</v>
      </c>
      <c r="I25" s="313"/>
      <c r="J25" s="314"/>
      <c r="K25" s="314"/>
      <c r="L25" s="314"/>
      <c r="M25" s="314"/>
      <c r="N25" s="314"/>
      <c r="O25" s="314"/>
    </row>
    <row r="26" spans="1:15" ht="20.25" customHeight="1">
      <c r="A26" s="310"/>
      <c r="B26" s="529" t="s">
        <v>327</v>
      </c>
      <c r="C26" s="530"/>
      <c r="D26" s="530"/>
      <c r="E26" s="340"/>
      <c r="F26" s="341"/>
      <c r="G26" s="341"/>
      <c r="H26" s="342"/>
      <c r="I26" s="313"/>
      <c r="J26" s="314"/>
      <c r="K26" s="314"/>
      <c r="L26" s="314"/>
      <c r="M26" s="314"/>
      <c r="N26" s="314"/>
      <c r="O26" s="314"/>
    </row>
    <row r="27" spans="1:15" ht="20.25" customHeight="1">
      <c r="A27" s="310"/>
      <c r="B27" s="513" t="s">
        <v>352</v>
      </c>
      <c r="C27" s="514"/>
      <c r="D27" s="514"/>
      <c r="E27" s="327">
        <f>'4_Det.surfaces_oppervlakten'!D30</f>
        <v>0</v>
      </c>
      <c r="F27" s="343">
        <f>G27-E27</f>
        <v>0</v>
      </c>
      <c r="G27" s="344">
        <f>'4_Det.surfaces_oppervlakten'!D30</f>
        <v>0</v>
      </c>
      <c r="H27" s="321" t="s">
        <v>329</v>
      </c>
      <c r="I27" s="313"/>
      <c r="J27" s="314"/>
      <c r="K27" s="314"/>
      <c r="L27" s="314"/>
      <c r="M27" s="314"/>
      <c r="N27" s="314"/>
      <c r="O27" s="314"/>
    </row>
    <row r="28" spans="1:15" ht="20.25" customHeight="1">
      <c r="A28" s="310"/>
      <c r="B28" s="515" t="s">
        <v>330</v>
      </c>
      <c r="C28" s="516"/>
      <c r="D28" s="516"/>
      <c r="E28" s="340">
        <f>'4_Det.surfaces_oppervlakten'!D35</f>
        <v>0</v>
      </c>
      <c r="F28" s="345">
        <f>G28-E28</f>
        <v>0</v>
      </c>
      <c r="G28" s="345">
        <f>'4_Det.surfaces_oppervlakten'!D35</f>
        <v>0</v>
      </c>
      <c r="H28" s="342" t="s">
        <v>329</v>
      </c>
      <c r="I28" s="313"/>
      <c r="J28" s="314"/>
      <c r="K28" s="314"/>
      <c r="L28" s="314"/>
      <c r="M28" s="314"/>
      <c r="N28" s="314"/>
      <c r="O28" s="314"/>
    </row>
    <row r="29" spans="1:15" ht="20.25" customHeight="1">
      <c r="A29" s="310"/>
      <c r="B29" s="517" t="s">
        <v>332</v>
      </c>
      <c r="C29" s="518"/>
      <c r="D29" s="518"/>
      <c r="E29" s="324"/>
      <c r="F29" s="346"/>
      <c r="G29" s="346"/>
      <c r="H29" s="326"/>
      <c r="I29" s="313"/>
      <c r="J29" s="314"/>
      <c r="K29" s="314"/>
      <c r="L29" s="314"/>
      <c r="M29" s="314"/>
      <c r="N29" s="314"/>
      <c r="O29" s="314"/>
    </row>
    <row r="30" spans="1:15" ht="20.25" customHeight="1">
      <c r="A30" s="310"/>
      <c r="B30" s="519" t="s">
        <v>333</v>
      </c>
      <c r="C30" s="520"/>
      <c r="D30" s="520"/>
      <c r="E30" s="327">
        <f>'6_Det.prix éq_prijs uit. '!X57</f>
        <v>0</v>
      </c>
      <c r="F30" s="347">
        <f>G30-E30</f>
        <v>0</v>
      </c>
      <c r="G30" s="347">
        <f>'3_Det.programme_programma'!J69</f>
        <v>0</v>
      </c>
      <c r="H30" s="321" t="s">
        <v>334</v>
      </c>
      <c r="I30" s="313"/>
      <c r="J30" s="314"/>
      <c r="K30" s="314"/>
      <c r="L30" s="314"/>
      <c r="M30" s="314"/>
      <c r="N30" s="314"/>
      <c r="O30" s="314"/>
    </row>
    <row r="31" spans="1:15" ht="20.25" customHeight="1">
      <c r="A31" s="310"/>
      <c r="B31" s="515" t="s">
        <v>353</v>
      </c>
      <c r="C31" s="516"/>
      <c r="D31" s="516"/>
      <c r="E31" s="340" t="e">
        <f>'6_Det.prix éq_prijs uit. '!Z72</f>
        <v>#DIV/0!</v>
      </c>
      <c r="F31" s="348" t="e">
        <f>G31-E31</f>
        <v>#DIV/0!</v>
      </c>
      <c r="G31" s="345">
        <f>'3_Det.programme_programma'!L71</f>
        <v>0</v>
      </c>
      <c r="H31" s="342" t="s">
        <v>336</v>
      </c>
      <c r="I31" s="313"/>
      <c r="J31" s="314"/>
      <c r="K31" s="314"/>
      <c r="L31" s="314"/>
      <c r="M31" s="314"/>
      <c r="N31" s="314"/>
      <c r="O31" s="314"/>
    </row>
    <row r="32" spans="1:15" ht="20.25" customHeight="1">
      <c r="A32" s="310"/>
      <c r="B32" s="521" t="s">
        <v>337</v>
      </c>
      <c r="C32" s="522"/>
      <c r="D32" s="522"/>
      <c r="E32" s="324"/>
      <c r="F32" s="329"/>
      <c r="G32" s="349"/>
      <c r="H32" s="326"/>
      <c r="I32" s="313"/>
      <c r="J32" s="314"/>
      <c r="K32" s="314"/>
      <c r="L32" s="314"/>
      <c r="M32" s="314"/>
      <c r="N32" s="314"/>
      <c r="O32" s="314"/>
    </row>
    <row r="33" spans="1:15" ht="20.25" customHeight="1" thickBot="1">
      <c r="A33" s="310"/>
      <c r="B33" s="542" t="s">
        <v>354</v>
      </c>
      <c r="C33" s="543"/>
      <c r="D33" s="543"/>
      <c r="E33" s="350" t="s">
        <v>40</v>
      </c>
      <c r="F33" s="351"/>
      <c r="G33" s="352" t="e">
        <f>G30/G27</f>
        <v>#DIV/0!</v>
      </c>
      <c r="H33" s="353" t="s">
        <v>340</v>
      </c>
      <c r="I33" s="313"/>
      <c r="J33" s="334" t="s">
        <v>355</v>
      </c>
      <c r="K33" s="314"/>
      <c r="L33" s="314"/>
      <c r="M33" s="314"/>
      <c r="N33" s="314"/>
      <c r="O33" s="314"/>
    </row>
    <row r="34" spans="1:15" ht="20.25" customHeight="1" thickBot="1"/>
    <row r="35" spans="1:15" ht="20.25" customHeight="1" thickBot="1">
      <c r="A35" s="310"/>
      <c r="B35" s="534" t="s">
        <v>356</v>
      </c>
      <c r="C35" s="535"/>
      <c r="D35" s="535"/>
      <c r="E35" s="535"/>
      <c r="F35" s="535"/>
      <c r="G35" s="535"/>
      <c r="H35" s="536"/>
      <c r="I35" s="313"/>
      <c r="J35" s="314"/>
      <c r="K35" s="314"/>
      <c r="L35" s="314"/>
      <c r="M35" s="314"/>
      <c r="N35" s="314"/>
      <c r="O35" s="314"/>
    </row>
    <row r="36" spans="1:15" ht="20.25" customHeight="1">
      <c r="A36" s="310"/>
      <c r="B36" s="544" t="s">
        <v>332</v>
      </c>
      <c r="C36" s="545"/>
      <c r="D36" s="545"/>
      <c r="E36" s="354"/>
      <c r="F36" s="355"/>
      <c r="G36" s="355"/>
      <c r="H36" s="356"/>
      <c r="I36" s="313"/>
      <c r="J36" s="314"/>
      <c r="K36" s="314"/>
      <c r="L36" s="314"/>
      <c r="M36" s="314"/>
      <c r="N36" s="314"/>
      <c r="O36" s="314"/>
    </row>
    <row r="37" spans="1:15" ht="20.25" customHeight="1">
      <c r="A37" s="310"/>
      <c r="B37" s="523" t="s">
        <v>357</v>
      </c>
      <c r="C37" s="524"/>
      <c r="D37" s="524"/>
      <c r="E37" s="357" t="e">
        <f>E17+E30</f>
        <v>#DIV/0!</v>
      </c>
      <c r="F37" s="370" t="e">
        <f>G37-E37</f>
        <v>#DIV/0!</v>
      </c>
      <c r="G37" s="358" t="e">
        <f>G17+G30</f>
        <v>#DIV/0!</v>
      </c>
      <c r="H37" s="333" t="s">
        <v>334</v>
      </c>
      <c r="I37" s="313"/>
      <c r="J37" s="314"/>
      <c r="K37" s="314"/>
      <c r="L37" s="314"/>
      <c r="M37" s="314"/>
      <c r="N37" s="314"/>
      <c r="O37" s="314"/>
    </row>
    <row r="38" spans="1:15" ht="20.25" customHeight="1" thickBot="1">
      <c r="A38" s="310"/>
      <c r="B38" s="546" t="s">
        <v>358</v>
      </c>
      <c r="C38" s="547"/>
      <c r="D38" s="547"/>
      <c r="E38" s="359" t="e">
        <f>E18+E31</f>
        <v>#DIV/0!</v>
      </c>
      <c r="F38" s="369" t="e">
        <f>G38-E38</f>
        <v>#DIV/0!</v>
      </c>
      <c r="G38" s="360" t="e">
        <f>G18+G31</f>
        <v>#DIV/0!</v>
      </c>
      <c r="H38" s="337" t="s">
        <v>336</v>
      </c>
      <c r="I38" s="313"/>
      <c r="J38" s="314"/>
      <c r="K38" s="314"/>
      <c r="L38" s="314"/>
      <c r="M38" s="314"/>
      <c r="N38" s="314"/>
      <c r="O38" s="314"/>
    </row>
    <row r="39" spans="1:15" ht="39.6" customHeight="1" thickBot="1"/>
    <row r="40" spans="1:15" ht="20.25" customHeight="1" thickBot="1">
      <c r="A40" s="310"/>
      <c r="B40" s="537" t="s">
        <v>359</v>
      </c>
      <c r="C40" s="538"/>
      <c r="D40" s="538"/>
      <c r="E40" s="538"/>
      <c r="F40" s="538"/>
      <c r="G40" s="538"/>
      <c r="H40" s="539"/>
      <c r="I40" s="313"/>
      <c r="J40" s="314"/>
      <c r="K40" s="314"/>
      <c r="L40" s="314"/>
      <c r="M40" s="314"/>
      <c r="N40" s="314"/>
      <c r="O40" s="314"/>
    </row>
    <row r="41" spans="1:15" ht="20.25" customHeight="1">
      <c r="A41" s="310"/>
      <c r="B41" s="540" t="s">
        <v>360</v>
      </c>
      <c r="C41" s="541"/>
      <c r="D41" s="541"/>
      <c r="E41" s="374" t="e">
        <f>'5_Det.prix log_prijs won'!J66</f>
        <v>#DIV/0!</v>
      </c>
      <c r="F41" s="375"/>
      <c r="G41" s="376" t="e">
        <f>E41</f>
        <v>#DIV/0!</v>
      </c>
      <c r="H41" s="356" t="s">
        <v>334</v>
      </c>
      <c r="I41" s="313"/>
      <c r="J41" s="314"/>
      <c r="K41" s="314"/>
      <c r="L41" s="314"/>
      <c r="M41" s="314"/>
      <c r="N41" s="314"/>
      <c r="O41" s="314"/>
    </row>
    <row r="42" spans="1:15" ht="20.25" customHeight="1">
      <c r="A42" s="310"/>
      <c r="B42" s="519" t="s">
        <v>361</v>
      </c>
      <c r="C42" s="520"/>
      <c r="D42" s="520"/>
      <c r="E42" s="372" t="e">
        <f>'6_Det.prix éq_prijs uit. '!X66</f>
        <v>#DIV/0!</v>
      </c>
      <c r="F42" s="373" t="e">
        <f>G42-E42</f>
        <v>#DIV/0!</v>
      </c>
      <c r="G42" s="347" t="e">
        <f>'6_Det.prix éq_prijs uit. '!J66</f>
        <v>#DIV/0!</v>
      </c>
      <c r="H42" s="321" t="s">
        <v>334</v>
      </c>
      <c r="I42" s="313"/>
      <c r="J42" s="314"/>
      <c r="K42" s="314"/>
      <c r="L42" s="314"/>
      <c r="M42" s="314"/>
      <c r="N42" s="314"/>
      <c r="O42" s="314"/>
    </row>
    <row r="43" spans="1:15" ht="20.25" customHeight="1" thickBot="1">
      <c r="A43" s="310"/>
      <c r="B43" s="542" t="s">
        <v>362</v>
      </c>
      <c r="C43" s="543"/>
      <c r="D43" s="543"/>
      <c r="E43" s="377" t="e">
        <f>SUM(E41:E42)</f>
        <v>#DIV/0!</v>
      </c>
      <c r="F43" s="377" t="e">
        <f>SUM(F41:F42)</f>
        <v>#DIV/0!</v>
      </c>
      <c r="G43" s="377" t="e">
        <f>SUM(G41:G42)</f>
        <v>#DIV/0!</v>
      </c>
      <c r="H43" s="353" t="s">
        <v>334</v>
      </c>
      <c r="I43" s="313"/>
      <c r="J43" s="314" t="s">
        <v>363</v>
      </c>
      <c r="K43" s="314"/>
      <c r="L43" s="314"/>
      <c r="M43" s="314"/>
      <c r="N43" s="314"/>
      <c r="O43" s="314"/>
    </row>
  </sheetData>
  <mergeCells count="37">
    <mergeCell ref="B40:H40"/>
    <mergeCell ref="B41:D41"/>
    <mergeCell ref="B43:D43"/>
    <mergeCell ref="B42:D42"/>
    <mergeCell ref="B15:D15"/>
    <mergeCell ref="B36:D36"/>
    <mergeCell ref="B37:D37"/>
    <mergeCell ref="B38:D38"/>
    <mergeCell ref="B29:D29"/>
    <mergeCell ref="B30:D30"/>
    <mergeCell ref="B31:D31"/>
    <mergeCell ref="B32:D32"/>
    <mergeCell ref="B33:D33"/>
    <mergeCell ref="B35:H35"/>
    <mergeCell ref="B2:H2"/>
    <mergeCell ref="B4:D4"/>
    <mergeCell ref="B6:H6"/>
    <mergeCell ref="B7:D7"/>
    <mergeCell ref="B8:D8"/>
    <mergeCell ref="B9:D9"/>
    <mergeCell ref="B10:D10"/>
    <mergeCell ref="B11:D11"/>
    <mergeCell ref="B12:D12"/>
    <mergeCell ref="B13:D13"/>
    <mergeCell ref="B14:D14"/>
    <mergeCell ref="B28:D28"/>
    <mergeCell ref="B16:D16"/>
    <mergeCell ref="B17:D17"/>
    <mergeCell ref="B18:D18"/>
    <mergeCell ref="B19:D19"/>
    <mergeCell ref="B20:D20"/>
    <mergeCell ref="B21:D21"/>
    <mergeCell ref="B22:D22"/>
    <mergeCell ref="B23:D23"/>
    <mergeCell ref="B25:F25"/>
    <mergeCell ref="B26:D26"/>
    <mergeCell ref="B27:D2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5C94E-F8F1-4CCB-BC9D-2C5700DA16FD}">
  <sheetPr>
    <pageSetUpPr fitToPage="1"/>
  </sheetPr>
  <dimension ref="A1:R45"/>
  <sheetViews>
    <sheetView topLeftCell="A29" zoomScale="80" zoomScaleNormal="80" workbookViewId="0">
      <selection activeCell="F38" sqref="F38"/>
    </sheetView>
  </sheetViews>
  <sheetFormatPr defaultColWidth="11.42578125" defaultRowHeight="12.75"/>
  <cols>
    <col min="2" max="2" width="15.5703125" customWidth="1"/>
    <col min="3" max="3" width="12.85546875" customWidth="1"/>
    <col min="4" max="4" width="17.140625" customWidth="1"/>
    <col min="5" max="5" width="16.85546875" customWidth="1"/>
    <col min="6" max="7" width="17.140625" customWidth="1"/>
    <col min="8" max="8" width="22.140625" customWidth="1"/>
    <col min="9" max="9" width="4.85546875" customWidth="1"/>
    <col min="10" max="10" width="14.42578125" bestFit="1" customWidth="1"/>
  </cols>
  <sheetData>
    <row r="1" spans="1:10" ht="10.5" customHeight="1" thickBot="1"/>
    <row r="2" spans="1:10" ht="42" customHeight="1" thickBot="1">
      <c r="B2" s="385" t="s">
        <v>364</v>
      </c>
      <c r="C2" s="386"/>
      <c r="D2" s="386"/>
      <c r="E2" s="386"/>
      <c r="F2" s="386"/>
      <c r="G2" s="386"/>
      <c r="H2" s="386"/>
    </row>
    <row r="3" spans="1:10" ht="23.1" customHeight="1"/>
    <row r="4" spans="1:10" s="364" customFormat="1" ht="33" customHeight="1">
      <c r="A4" s="361"/>
      <c r="B4" s="533"/>
      <c r="C4" s="533"/>
      <c r="D4" s="555"/>
      <c r="E4" s="362" t="s">
        <v>365</v>
      </c>
      <c r="F4" s="362" t="s">
        <v>366</v>
      </c>
      <c r="G4" s="362" t="s">
        <v>367</v>
      </c>
      <c r="H4" s="312"/>
      <c r="I4" s="363"/>
    </row>
    <row r="5" spans="1:10" s="364" customFormat="1" ht="6" customHeight="1" thickBot="1">
      <c r="A5" s="361"/>
      <c r="B5" s="151"/>
      <c r="C5" s="361"/>
      <c r="D5" s="151"/>
      <c r="E5" s="229"/>
      <c r="F5" s="151"/>
      <c r="G5" s="151"/>
      <c r="H5" s="315"/>
      <c r="I5" s="363"/>
    </row>
    <row r="6" spans="1:10" s="364" customFormat="1" ht="32.25" customHeight="1" thickBot="1">
      <c r="A6" s="361"/>
      <c r="B6" s="548" t="s">
        <v>368</v>
      </c>
      <c r="C6" s="549"/>
      <c r="D6" s="549"/>
      <c r="E6" s="549"/>
      <c r="F6" s="549"/>
      <c r="G6" s="549"/>
      <c r="H6" s="550"/>
      <c r="I6" s="363"/>
    </row>
    <row r="7" spans="1:10" s="364" customFormat="1" ht="20.100000000000001" customHeight="1">
      <c r="A7" s="361"/>
      <c r="B7" s="551" t="s">
        <v>369</v>
      </c>
      <c r="C7" s="552"/>
      <c r="D7" s="552"/>
      <c r="E7" s="316"/>
      <c r="F7" s="317"/>
      <c r="G7" s="317"/>
      <c r="H7" s="318"/>
      <c r="I7" s="363"/>
    </row>
    <row r="8" spans="1:10" s="364" customFormat="1" ht="18" customHeight="1">
      <c r="A8" s="361"/>
      <c r="B8" s="553" t="s">
        <v>370</v>
      </c>
      <c r="C8" s="554"/>
      <c r="D8" s="554"/>
      <c r="E8" s="319">
        <f>'3_Det.programme_programma'!F7</f>
        <v>0</v>
      </c>
      <c r="F8" s="320"/>
      <c r="G8" s="319">
        <f>E8</f>
        <v>0</v>
      </c>
      <c r="H8" s="321" t="s">
        <v>371</v>
      </c>
      <c r="I8" s="363"/>
    </row>
    <row r="9" spans="1:10" s="364" customFormat="1" ht="18" customHeight="1">
      <c r="A9" s="361"/>
      <c r="B9" s="531" t="s">
        <v>372</v>
      </c>
      <c r="C9" s="532"/>
      <c r="D9" s="532"/>
      <c r="E9" s="319">
        <f>'3_Det.programme_programma'!C7</f>
        <v>0</v>
      </c>
      <c r="F9" s="322"/>
      <c r="G9" s="319">
        <f>E9</f>
        <v>0</v>
      </c>
      <c r="H9" s="321" t="s">
        <v>373</v>
      </c>
      <c r="J9" s="365" t="e">
        <f>G9/G8</f>
        <v>#DIV/0!</v>
      </c>
    </row>
    <row r="10" spans="1:10" s="364" customFormat="1" ht="18" customHeight="1">
      <c r="A10" s="361"/>
      <c r="B10" s="531" t="s">
        <v>374</v>
      </c>
      <c r="C10" s="532"/>
      <c r="D10" s="532"/>
      <c r="E10" s="319">
        <f>'3_Det.programme_programma'!D7</f>
        <v>0</v>
      </c>
      <c r="F10" s="322"/>
      <c r="G10" s="319">
        <f>E10</f>
        <v>0</v>
      </c>
      <c r="H10" s="321" t="s">
        <v>375</v>
      </c>
      <c r="J10" s="365" t="e">
        <f>G10/G8</f>
        <v>#DIV/0!</v>
      </c>
    </row>
    <row r="11" spans="1:10" s="364" customFormat="1" ht="18" customHeight="1">
      <c r="A11" s="361"/>
      <c r="B11" s="515" t="s">
        <v>376</v>
      </c>
      <c r="C11" s="516"/>
      <c r="D11" s="516"/>
      <c r="E11" s="319">
        <f>'3_Det.programme_programma'!F35</f>
        <v>0</v>
      </c>
      <c r="F11" s="320"/>
      <c r="G11" s="319">
        <f>E11</f>
        <v>0</v>
      </c>
      <c r="H11" s="321" t="s">
        <v>377</v>
      </c>
      <c r="I11" s="363"/>
    </row>
    <row r="12" spans="1:10" s="364" customFormat="1" ht="20.100000000000001" customHeight="1">
      <c r="A12" s="361"/>
      <c r="B12" s="517" t="s">
        <v>378</v>
      </c>
      <c r="C12" s="518"/>
      <c r="D12" s="518"/>
      <c r="E12" s="324"/>
      <c r="F12" s="325"/>
      <c r="G12" s="325"/>
      <c r="H12" s="326"/>
      <c r="I12" s="363"/>
    </row>
    <row r="13" spans="1:10" s="364" customFormat="1" ht="18" customHeight="1">
      <c r="A13" s="361"/>
      <c r="B13" s="553" t="s">
        <v>379</v>
      </c>
      <c r="C13" s="554"/>
      <c r="D13" s="554"/>
      <c r="E13" s="327">
        <f>'4_Det.surfaces_oppervlakten'!D6</f>
        <v>0</v>
      </c>
      <c r="F13" s="320"/>
      <c r="G13" s="327">
        <f>E13</f>
        <v>0</v>
      </c>
      <c r="H13" s="321" t="s">
        <v>329</v>
      </c>
      <c r="I13" s="363"/>
    </row>
    <row r="14" spans="1:10" s="364" customFormat="1" ht="18" customHeight="1">
      <c r="A14" s="361"/>
      <c r="B14" s="513" t="s">
        <v>380</v>
      </c>
      <c r="C14" s="514"/>
      <c r="D14" s="514"/>
      <c r="E14" s="327">
        <f>'4_Det.surfaces_oppervlakten'!D11</f>
        <v>0</v>
      </c>
      <c r="F14" s="320"/>
      <c r="G14" s="327">
        <f>E14</f>
        <v>0</v>
      </c>
      <c r="H14" s="321" t="s">
        <v>329</v>
      </c>
      <c r="I14" s="363"/>
    </row>
    <row r="15" spans="1:10" s="364" customFormat="1" ht="18" customHeight="1">
      <c r="A15" s="361"/>
      <c r="B15" s="556" t="s">
        <v>381</v>
      </c>
      <c r="C15" s="557"/>
      <c r="D15" s="557"/>
      <c r="E15" s="327">
        <f>'4_Det.surfaces_oppervlakten'!D15</f>
        <v>0</v>
      </c>
      <c r="F15" s="328"/>
      <c r="G15" s="327">
        <f>E15</f>
        <v>0</v>
      </c>
      <c r="H15" s="321" t="s">
        <v>329</v>
      </c>
      <c r="I15" s="363"/>
    </row>
    <row r="16" spans="1:10" s="364" customFormat="1" ht="20.100000000000001" customHeight="1">
      <c r="A16" s="361"/>
      <c r="B16" s="517" t="s">
        <v>382</v>
      </c>
      <c r="C16" s="518"/>
      <c r="D16" s="518"/>
      <c r="E16" s="324"/>
      <c r="F16" s="325"/>
      <c r="G16" s="325"/>
      <c r="H16" s="326"/>
      <c r="I16" s="363"/>
    </row>
    <row r="17" spans="1:18" s="364" customFormat="1" ht="18" customHeight="1">
      <c r="A17" s="361"/>
      <c r="B17" s="523" t="s">
        <v>383</v>
      </c>
      <c r="C17" s="524"/>
      <c r="D17" s="524"/>
      <c r="E17" s="327" t="e">
        <f>'5_Det.prix log_prijs won'!J70</f>
        <v>#DIV/0!</v>
      </c>
      <c r="F17" s="328"/>
      <c r="G17" s="327" t="e">
        <f>E17</f>
        <v>#DIV/0!</v>
      </c>
      <c r="H17" s="321" t="s">
        <v>384</v>
      </c>
      <c r="I17" s="363"/>
    </row>
    <row r="18" spans="1:18" s="364" customFormat="1" ht="18" customHeight="1">
      <c r="A18" s="361"/>
      <c r="B18" s="515" t="s">
        <v>385</v>
      </c>
      <c r="C18" s="516"/>
      <c r="D18" s="516"/>
      <c r="E18" s="327" t="e">
        <f>'5_Det.prix log_prijs won'!L72</f>
        <v>#DIV/0!</v>
      </c>
      <c r="F18" s="320"/>
      <c r="G18" s="327" t="e">
        <f>E18</f>
        <v>#DIV/0!</v>
      </c>
      <c r="H18" s="321" t="s">
        <v>386</v>
      </c>
      <c r="I18" s="363"/>
    </row>
    <row r="19" spans="1:18" s="364" customFormat="1" ht="20.100000000000001" customHeight="1">
      <c r="A19" s="361"/>
      <c r="B19" s="521" t="s">
        <v>387</v>
      </c>
      <c r="C19" s="522"/>
      <c r="D19" s="522"/>
      <c r="E19" s="329"/>
      <c r="F19" s="329"/>
      <c r="G19" s="329"/>
      <c r="H19" s="326"/>
      <c r="I19" s="363"/>
      <c r="J19" s="366" t="s">
        <v>388</v>
      </c>
    </row>
    <row r="20" spans="1:18" s="364" customFormat="1" ht="24.95" customHeight="1">
      <c r="A20" s="361"/>
      <c r="B20" s="553" t="s">
        <v>389</v>
      </c>
      <c r="C20" s="554"/>
      <c r="D20" s="554"/>
      <c r="E20" s="332" t="e">
        <f>('5_Det.prix log_prijs won'!J57+'5_Det.prix log_prijs won'!J58)/'4_Det.surfaces_oppervlakten'!D6</f>
        <v>#DIV/0!</v>
      </c>
      <c r="F20" s="331"/>
      <c r="G20" s="332" t="e">
        <f>E20</f>
        <v>#DIV/0!</v>
      </c>
      <c r="H20" s="333" t="s">
        <v>390</v>
      </c>
      <c r="I20" s="363"/>
      <c r="J20" s="566" t="s">
        <v>391</v>
      </c>
    </row>
    <row r="21" spans="1:18" s="364" customFormat="1" ht="15.6" customHeight="1">
      <c r="A21" s="361"/>
      <c r="B21" s="519" t="s">
        <v>392</v>
      </c>
      <c r="C21" s="520"/>
      <c r="D21" s="520"/>
      <c r="E21" s="327" t="e">
        <f>E17/E15</f>
        <v>#DIV/0!</v>
      </c>
      <c r="F21" s="328"/>
      <c r="G21" s="327" t="e">
        <f>E21</f>
        <v>#DIV/0!</v>
      </c>
      <c r="H21" s="321" t="s">
        <v>393</v>
      </c>
      <c r="I21" s="363"/>
      <c r="J21" s="566" t="s">
        <v>394</v>
      </c>
    </row>
    <row r="22" spans="1:18" s="364" customFormat="1" ht="18" customHeight="1">
      <c r="A22" s="361"/>
      <c r="B22" s="513" t="s">
        <v>395</v>
      </c>
      <c r="C22" s="514"/>
      <c r="D22" s="514"/>
      <c r="E22" s="327" t="e">
        <f>E17/E9</f>
        <v>#DIV/0!</v>
      </c>
      <c r="F22" s="320"/>
      <c r="G22" s="327" t="e">
        <f>E22</f>
        <v>#DIV/0!</v>
      </c>
      <c r="H22" s="321" t="s">
        <v>396</v>
      </c>
      <c r="I22" s="363"/>
      <c r="J22" s="566" t="s">
        <v>397</v>
      </c>
    </row>
    <row r="23" spans="1:18" s="364" customFormat="1" ht="18" customHeight="1" thickBot="1">
      <c r="A23" s="361"/>
      <c r="B23" s="525" t="s">
        <v>398</v>
      </c>
      <c r="C23" s="526"/>
      <c r="D23" s="526"/>
      <c r="E23" s="336" t="e">
        <f>E16/'3_Det.programme_programma'!F32</f>
        <v>#DIV/0!</v>
      </c>
      <c r="F23" s="335"/>
      <c r="G23" s="336" t="e">
        <f>E23</f>
        <v>#DIV/0!</v>
      </c>
      <c r="H23" s="337" t="s">
        <v>399</v>
      </c>
      <c r="I23" s="363"/>
    </row>
    <row r="24" spans="1:18" s="364" customFormat="1" ht="6" customHeight="1" thickBot="1">
      <c r="A24" s="361"/>
      <c r="B24" s="151"/>
      <c r="C24" s="361"/>
      <c r="D24" s="151"/>
      <c r="E24" s="229"/>
      <c r="F24" s="151"/>
      <c r="G24" s="151"/>
      <c r="H24" s="315"/>
      <c r="I24" s="363"/>
    </row>
    <row r="25" spans="1:18" s="364" customFormat="1" ht="32.25" customHeight="1" thickBot="1">
      <c r="A25" s="361"/>
      <c r="B25" s="548" t="s">
        <v>400</v>
      </c>
      <c r="C25" s="549"/>
      <c r="D25" s="549"/>
      <c r="E25" s="549"/>
      <c r="F25" s="558"/>
      <c r="G25" s="367" t="s">
        <v>401</v>
      </c>
      <c r="H25" s="293" t="s">
        <v>402</v>
      </c>
      <c r="I25" s="363"/>
    </row>
    <row r="26" spans="1:18" s="364" customFormat="1" ht="20.100000000000001" customHeight="1">
      <c r="A26" s="361"/>
      <c r="B26" s="551" t="s">
        <v>378</v>
      </c>
      <c r="C26" s="552"/>
      <c r="D26" s="552"/>
      <c r="E26" s="340"/>
      <c r="F26" s="341"/>
      <c r="G26" s="341"/>
      <c r="H26" s="342"/>
      <c r="I26" s="363"/>
    </row>
    <row r="27" spans="1:18" s="364" customFormat="1" ht="18" customHeight="1">
      <c r="A27" s="361"/>
      <c r="B27" s="553" t="s">
        <v>379</v>
      </c>
      <c r="C27" s="554"/>
      <c r="D27" s="554"/>
      <c r="E27" s="327">
        <f>'6_Det.prix éq_prijs uit. '!T57</f>
        <v>0</v>
      </c>
      <c r="F27" s="343">
        <f>G27-E27</f>
        <v>0</v>
      </c>
      <c r="G27" s="344">
        <f>'4_Det.surfaces_oppervlakten'!D30</f>
        <v>0</v>
      </c>
      <c r="H27" s="321" t="s">
        <v>329</v>
      </c>
      <c r="I27" s="363"/>
    </row>
    <row r="28" spans="1:18" s="364" customFormat="1" ht="18" customHeight="1">
      <c r="A28" s="361"/>
      <c r="B28" s="515" t="s">
        <v>403</v>
      </c>
      <c r="C28" s="516"/>
      <c r="D28" s="516"/>
      <c r="E28" s="340">
        <v>0</v>
      </c>
      <c r="F28" s="345">
        <f>G28-E28</f>
        <v>0</v>
      </c>
      <c r="G28" s="345">
        <f>'4_Det.surfaces_oppervlakten'!D35</f>
        <v>0</v>
      </c>
      <c r="H28" s="342" t="s">
        <v>329</v>
      </c>
      <c r="I28" s="363"/>
    </row>
    <row r="29" spans="1:18" s="364" customFormat="1" ht="20.100000000000001" customHeight="1">
      <c r="A29" s="361"/>
      <c r="B29" s="517" t="s">
        <v>382</v>
      </c>
      <c r="C29" s="518"/>
      <c r="D29" s="518"/>
      <c r="E29" s="324"/>
      <c r="F29" s="346"/>
      <c r="G29" s="346"/>
      <c r="H29" s="326"/>
      <c r="I29" s="363"/>
    </row>
    <row r="30" spans="1:18" s="364" customFormat="1" ht="18" customHeight="1">
      <c r="A30" s="361"/>
      <c r="B30" s="523" t="s">
        <v>404</v>
      </c>
      <c r="C30" s="524"/>
      <c r="D30" s="524"/>
      <c r="E30" s="327">
        <f>'6_Det.prix éq_prijs uit. '!X57</f>
        <v>0</v>
      </c>
      <c r="F30" s="347">
        <f>G30-E30</f>
        <v>0</v>
      </c>
      <c r="G30" s="347">
        <f>'3_Det.programme_programma'!J69</f>
        <v>0</v>
      </c>
      <c r="H30" s="321" t="s">
        <v>384</v>
      </c>
      <c r="I30" s="363"/>
    </row>
    <row r="31" spans="1:18" s="364" customFormat="1" ht="18" customHeight="1">
      <c r="A31" s="361"/>
      <c r="B31" s="515" t="s">
        <v>405</v>
      </c>
      <c r="C31" s="516"/>
      <c r="D31" s="516"/>
      <c r="E31" s="340" t="e">
        <f>'6_Det.prix éq_prijs uit. '!Z72</f>
        <v>#DIV/0!</v>
      </c>
      <c r="F31" s="348" t="e">
        <f>G31-E31</f>
        <v>#DIV/0!</v>
      </c>
      <c r="G31" s="345">
        <f>'3_Det.programme_programma'!L71</f>
        <v>0</v>
      </c>
      <c r="H31" s="342" t="s">
        <v>386</v>
      </c>
      <c r="I31" s="363"/>
      <c r="R31" s="364" t="s">
        <v>40</v>
      </c>
    </row>
    <row r="32" spans="1:18" s="364" customFormat="1" ht="20.100000000000001" customHeight="1">
      <c r="A32" s="361"/>
      <c r="B32" s="521" t="s">
        <v>387</v>
      </c>
      <c r="C32" s="522"/>
      <c r="D32" s="522"/>
      <c r="E32" s="324"/>
      <c r="F32" s="329"/>
      <c r="G32" s="349"/>
      <c r="H32" s="326"/>
      <c r="I32" s="363"/>
    </row>
    <row r="33" spans="1:15" s="364" customFormat="1" ht="33.950000000000003" customHeight="1" thickBot="1">
      <c r="A33" s="361"/>
      <c r="B33" s="542" t="s">
        <v>406</v>
      </c>
      <c r="C33" s="543"/>
      <c r="D33" s="543"/>
      <c r="E33" s="350" t="s">
        <v>40</v>
      </c>
      <c r="F33" s="351"/>
      <c r="G33" s="352" t="e">
        <f>G30/G27</f>
        <v>#DIV/0!</v>
      </c>
      <c r="H33" s="353" t="s">
        <v>390</v>
      </c>
      <c r="I33" s="363"/>
      <c r="J33" s="566" t="s">
        <v>407</v>
      </c>
    </row>
    <row r="34" spans="1:15" ht="13.5" thickBot="1"/>
    <row r="35" spans="1:15" s="364" customFormat="1" ht="31.5" customHeight="1" thickBot="1">
      <c r="A35" s="361"/>
      <c r="B35" s="548" t="s">
        <v>408</v>
      </c>
      <c r="C35" s="549"/>
      <c r="D35" s="549"/>
      <c r="E35" s="549"/>
      <c r="F35" s="549"/>
      <c r="G35" s="549"/>
      <c r="H35" s="550"/>
      <c r="I35" s="363"/>
    </row>
    <row r="36" spans="1:15" s="364" customFormat="1" ht="20.100000000000001" customHeight="1">
      <c r="A36" s="361"/>
      <c r="B36" s="551" t="s">
        <v>409</v>
      </c>
      <c r="C36" s="552"/>
      <c r="D36" s="552"/>
      <c r="E36" s="354"/>
      <c r="F36" s="355"/>
      <c r="G36" s="355"/>
      <c r="H36" s="356"/>
      <c r="I36" s="363"/>
    </row>
    <row r="37" spans="1:15" s="364" customFormat="1" ht="25.5" customHeight="1">
      <c r="A37" s="361"/>
      <c r="B37" s="553" t="s">
        <v>410</v>
      </c>
      <c r="C37" s="554"/>
      <c r="D37" s="554"/>
      <c r="E37" s="357" t="e">
        <f>E17+E30</f>
        <v>#DIV/0!</v>
      </c>
      <c r="F37" s="370" t="e">
        <f>G37-E37</f>
        <v>#DIV/0!</v>
      </c>
      <c r="G37" s="358" t="e">
        <f>G17+G30</f>
        <v>#DIV/0!</v>
      </c>
      <c r="H37" s="333" t="s">
        <v>411</v>
      </c>
      <c r="I37" s="363"/>
    </row>
    <row r="38" spans="1:15" s="364" customFormat="1" ht="18" customHeight="1" thickBot="1">
      <c r="A38" s="361"/>
      <c r="B38" s="546" t="s">
        <v>412</v>
      </c>
      <c r="C38" s="547"/>
      <c r="D38" s="547"/>
      <c r="E38" s="359" t="e">
        <f>E18+E31</f>
        <v>#DIV/0!</v>
      </c>
      <c r="F38" s="369" t="e">
        <f>G38-E38</f>
        <v>#DIV/0!</v>
      </c>
      <c r="G38" s="360" t="e">
        <f>G18+G31</f>
        <v>#DIV/0!</v>
      </c>
      <c r="H38" s="337" t="s">
        <v>413</v>
      </c>
      <c r="I38" s="363"/>
    </row>
    <row r="39" spans="1:15" ht="39.6" customHeight="1" thickBot="1"/>
    <row r="40" spans="1:15" ht="20.25" customHeight="1" thickBot="1">
      <c r="A40" s="310"/>
      <c r="B40" s="548" t="s">
        <v>414</v>
      </c>
      <c r="C40" s="549"/>
      <c r="D40" s="549"/>
      <c r="E40" s="549"/>
      <c r="F40" s="549"/>
      <c r="G40" s="549"/>
      <c r="H40" s="550"/>
      <c r="I40" s="313"/>
      <c r="J40" s="314"/>
      <c r="K40" s="314"/>
      <c r="L40" s="314"/>
      <c r="M40" s="314"/>
      <c r="N40" s="314"/>
      <c r="O40" s="314"/>
    </row>
    <row r="41" spans="1:15" ht="20.25" customHeight="1">
      <c r="A41" s="310"/>
      <c r="B41" s="540" t="s">
        <v>415</v>
      </c>
      <c r="C41" s="541"/>
      <c r="D41" s="541"/>
      <c r="E41" s="374" t="e">
        <f>'5_Det.prix log_prijs won'!J66</f>
        <v>#DIV/0!</v>
      </c>
      <c r="F41" s="375"/>
      <c r="G41" s="376" t="e">
        <f>E41</f>
        <v>#DIV/0!</v>
      </c>
      <c r="H41" s="356" t="s">
        <v>334</v>
      </c>
      <c r="I41" s="313"/>
      <c r="J41" s="314"/>
      <c r="K41" s="314"/>
      <c r="L41" s="314"/>
      <c r="M41" s="314"/>
      <c r="N41" s="314"/>
      <c r="O41" s="314"/>
    </row>
    <row r="42" spans="1:15" ht="20.25" customHeight="1">
      <c r="A42" s="310"/>
      <c r="B42" s="519" t="s">
        <v>416</v>
      </c>
      <c r="C42" s="520"/>
      <c r="D42" s="520"/>
      <c r="E42" s="372" t="e">
        <f>'6_Det.prix éq_prijs uit. '!X66</f>
        <v>#DIV/0!</v>
      </c>
      <c r="F42" s="373" t="e">
        <f>G42-E42</f>
        <v>#DIV/0!</v>
      </c>
      <c r="G42" s="347" t="e">
        <f>'6_Det.prix éq_prijs uit. '!J66</f>
        <v>#DIV/0!</v>
      </c>
      <c r="H42" s="321" t="s">
        <v>334</v>
      </c>
      <c r="I42" s="313"/>
      <c r="J42" s="314"/>
      <c r="K42" s="314"/>
      <c r="L42" s="314"/>
      <c r="M42" s="314"/>
      <c r="N42" s="314"/>
      <c r="O42" s="314"/>
    </row>
    <row r="43" spans="1:15" ht="20.25" customHeight="1" thickBot="1">
      <c r="A43" s="310"/>
      <c r="B43" s="542" t="s">
        <v>417</v>
      </c>
      <c r="C43" s="543"/>
      <c r="D43" s="543"/>
      <c r="E43" s="377" t="e">
        <f>SUM(E41:E42)</f>
        <v>#DIV/0!</v>
      </c>
      <c r="F43" s="377" t="e">
        <f>SUM(F41:F42)</f>
        <v>#DIV/0!</v>
      </c>
      <c r="G43" s="377" t="e">
        <f>SUM(G41:G42)</f>
        <v>#DIV/0!</v>
      </c>
      <c r="H43" s="353" t="s">
        <v>334</v>
      </c>
      <c r="I43" s="313"/>
      <c r="J43" s="314" t="s">
        <v>418</v>
      </c>
      <c r="K43" s="314"/>
      <c r="L43" s="314"/>
      <c r="M43" s="314"/>
      <c r="N43" s="314"/>
      <c r="O43" s="314"/>
    </row>
    <row r="45" spans="1:15" ht="15">
      <c r="E45" s="364"/>
    </row>
  </sheetData>
  <mergeCells count="37">
    <mergeCell ref="B40:H40"/>
    <mergeCell ref="B41:D41"/>
    <mergeCell ref="B42:D42"/>
    <mergeCell ref="B43:D43"/>
    <mergeCell ref="B2:H2"/>
    <mergeCell ref="B32:D32"/>
    <mergeCell ref="B6:H6"/>
    <mergeCell ref="B7:D7"/>
    <mergeCell ref="B8:D8"/>
    <mergeCell ref="B10:D10"/>
    <mergeCell ref="B12:D12"/>
    <mergeCell ref="B13:D13"/>
    <mergeCell ref="B11:D11"/>
    <mergeCell ref="B14:D14"/>
    <mergeCell ref="B25:F25"/>
    <mergeCell ref="B18:D18"/>
    <mergeCell ref="B28:D28"/>
    <mergeCell ref="B29:D29"/>
    <mergeCell ref="B30:D30"/>
    <mergeCell ref="B21:D21"/>
    <mergeCell ref="B22:D22"/>
    <mergeCell ref="B23:D23"/>
    <mergeCell ref="B26:D26"/>
    <mergeCell ref="B27:D27"/>
    <mergeCell ref="B4:D4"/>
    <mergeCell ref="B19:D19"/>
    <mergeCell ref="B20:D20"/>
    <mergeCell ref="B15:D15"/>
    <mergeCell ref="B16:D16"/>
    <mergeCell ref="B17:D17"/>
    <mergeCell ref="B9:D9"/>
    <mergeCell ref="B38:D38"/>
    <mergeCell ref="B31:D31"/>
    <mergeCell ref="B35:H35"/>
    <mergeCell ref="B36:D36"/>
    <mergeCell ref="B37:D37"/>
    <mergeCell ref="B33:D33"/>
  </mergeCells>
  <printOptions horizontalCentered="1"/>
  <pageMargins left="0.70866141732283472" right="0.70866141732283472" top="0.74803149606299213" bottom="0.74803149606299213" header="0.31496062992125984" footer="0.31496062992125984"/>
  <pageSetup paperSize="9" scale="74" orientation="portrait" r:id="rId1"/>
  <headerFooter>
    <oddHeader>&amp;L&amp;"Century Gothic,Normal"&amp;7Direction Développement
&amp;D&amp;R&amp;"Century Gothic,Normal"&amp;7&amp;F
&amp;A</oddHeader>
    <oddFooter>&amp;C&amp;"Century Gothic,Normal"&amp;9&amp;P sur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23ADC0FB0C7EB4BA1F2D0C22FEA79DE" ma:contentTypeVersion="15" ma:contentTypeDescription="Create a new document." ma:contentTypeScope="" ma:versionID="5845b9191098c21dc3fc5f0a134e6ff2">
  <xsd:schema xmlns:xsd="http://www.w3.org/2001/XMLSchema" xmlns:xs="http://www.w3.org/2001/XMLSchema" xmlns:p="http://schemas.microsoft.com/office/2006/metadata/properties" xmlns:ns2="d0c37ffe-f790-497a-bf98-ecc531014436" xmlns:ns3="30180662-7d6a-4ea7-a186-ac83fffb1db1" targetNamespace="http://schemas.microsoft.com/office/2006/metadata/properties" ma:root="true" ma:fieldsID="2b3235159376a26ad184c441ca902eab" ns2:_="" ns3:_="">
    <xsd:import namespace="d0c37ffe-f790-497a-bf98-ecc531014436"/>
    <xsd:import namespace="30180662-7d6a-4ea7-a186-ac83fffb1d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OCR"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c37ffe-f790-497a-bf98-ecc531014436"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728ebab7-5141-49b7-a835-37ad4c0caece"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180662-7d6a-4ea7-a186-ac83fffb1d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db87c99-fdcf-4df0-8ae8-9564c19c9f19}" ma:internalName="TaxCatchAll" ma:showField="CatchAllData" ma:web="30180662-7d6a-4ea7-a186-ac83fffb1db1">
      <xsd:complexType>
        <xsd:complexContent>
          <xsd:extension base="dms:MultiChoiceLookup">
            <xsd:sequence>
              <xsd:element name="Value" type="dms:Lookup" maxOccurs="unbounded" minOccurs="0" nillable="true"/>
            </xsd:sequence>
          </xsd:extension>
        </xsd:complexContent>
      </xsd:complexType>
    </xsd:element>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0c37ffe-f790-497a-bf98-ecc531014436">
      <Terms xmlns="http://schemas.microsoft.com/office/infopath/2007/PartnerControls"/>
    </lcf76f155ced4ddcb4097134ff3c332f>
    <TaxCatchAll xmlns="30180662-7d6a-4ea7-a186-ac83fffb1db1" xsi:nil="true"/>
  </documentManagement>
</p:properties>
</file>

<file path=customXml/itemProps1.xml><?xml version="1.0" encoding="utf-8"?>
<ds:datastoreItem xmlns:ds="http://schemas.openxmlformats.org/officeDocument/2006/customXml" ds:itemID="{C619B5FC-F4F9-4FFD-85A4-8D0F5D714EBD}"/>
</file>

<file path=customXml/itemProps2.xml><?xml version="1.0" encoding="utf-8"?>
<ds:datastoreItem xmlns:ds="http://schemas.openxmlformats.org/officeDocument/2006/customXml" ds:itemID="{772DDD14-5792-4DE4-9E48-6042B80B3904}"/>
</file>

<file path=customXml/itemProps3.xml><?xml version="1.0" encoding="utf-8"?>
<ds:datastoreItem xmlns:ds="http://schemas.openxmlformats.org/officeDocument/2006/customXml" ds:itemID="{63B05D94-2D73-4AC4-95F8-3F0E53AAB2F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Charlélie VAN DRIESSCHE</dc:creator>
  <cp:keywords/>
  <dc:description/>
  <cp:lastModifiedBy>LAMPENS Emme</cp:lastModifiedBy>
  <cp:revision/>
  <dcterms:created xsi:type="dcterms:W3CDTF">1999-04-19T13:19:03Z</dcterms:created>
  <dcterms:modified xsi:type="dcterms:W3CDTF">2025-03-25T13:50:17Z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0x010100523ADC0FB0C7EB4BA1F2D0C22FEA79DE</vt:lpwstr>
  </property>
  <property fmtid="{D5CDD505-2E9C-101B-9397-08002B2CF9AE}" pid="3" name="MediaServiceImageTags">
    <vt:lpwstr/>
  </property>
</Properties>
</file>